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8235" windowHeight="5895" activeTab="0"/>
  </bookViews>
  <sheets>
    <sheet name=" Шкільна  документація" sheetId="1" r:id="rId1"/>
  </sheets>
  <definedNames>
    <definedName name="_xlnm.Print_Titles" localSheetId="0">' Шкільна  документація'!$A:$B</definedName>
    <definedName name="_xlnm.Print_Area" localSheetId="0">' Шкільна  документація'!$A$3:$AG$46</definedName>
  </definedNames>
  <calcPr fullCalcOnLoad="1"/>
</workbook>
</file>

<file path=xl/sharedStrings.xml><?xml version="1.0" encoding="utf-8"?>
<sst xmlns="http://schemas.openxmlformats.org/spreadsheetml/2006/main" count="99" uniqueCount="70">
  <si>
    <t>№п/п</t>
  </si>
  <si>
    <t>Найменування шкіл</t>
  </si>
  <si>
    <t>Разом</t>
  </si>
  <si>
    <t>Всього</t>
  </si>
  <si>
    <t>ЗОШ І ст.</t>
  </si>
  <si>
    <t>Червонорозселенська</t>
  </si>
  <si>
    <t>2</t>
  </si>
  <si>
    <t>1</t>
  </si>
  <si>
    <t>3</t>
  </si>
  <si>
    <t>ЗОШ І - ІІ ст.</t>
  </si>
  <si>
    <t>В.Балківська</t>
  </si>
  <si>
    <t>Граденицька</t>
  </si>
  <si>
    <t>Паліївська</t>
  </si>
  <si>
    <t>Секретарівська</t>
  </si>
  <si>
    <t>Яськівська</t>
  </si>
  <si>
    <t>4</t>
  </si>
  <si>
    <t>5</t>
  </si>
  <si>
    <t>6</t>
  </si>
  <si>
    <t>7</t>
  </si>
  <si>
    <t>ЗОШ І - ІІІ ст.</t>
  </si>
  <si>
    <t>Августівська</t>
  </si>
  <si>
    <t>Березанська</t>
  </si>
  <si>
    <t>Василівська</t>
  </si>
  <si>
    <t>В.Дальницька № 2</t>
  </si>
  <si>
    <t>Вигодянська</t>
  </si>
  <si>
    <t>Дачненська № 1</t>
  </si>
  <si>
    <t>Іллінська</t>
  </si>
  <si>
    <t>Кагарлицька</t>
  </si>
  <si>
    <t>Камянська</t>
  </si>
  <si>
    <t>Маяківська</t>
  </si>
  <si>
    <t>Мирненська</t>
  </si>
  <si>
    <t>Маринівська</t>
  </si>
  <si>
    <t>Міжлиманська</t>
  </si>
  <si>
    <t>Нерубайська № 2</t>
  </si>
  <si>
    <t xml:space="preserve">Троїцька </t>
  </si>
  <si>
    <t>Петровська</t>
  </si>
  <si>
    <t>Холоднобалківська</t>
  </si>
  <si>
    <t>НВК</t>
  </si>
  <si>
    <t>Нерубайський</t>
  </si>
  <si>
    <t>Разом по району</t>
  </si>
  <si>
    <t>8</t>
  </si>
  <si>
    <t>Широкобалківська</t>
  </si>
  <si>
    <t xml:space="preserve">Хлібодарівська </t>
  </si>
  <si>
    <t>Разом:</t>
  </si>
  <si>
    <t xml:space="preserve">В.Дальницький </t>
  </si>
  <si>
    <t>Дачненський</t>
  </si>
  <si>
    <t>Усатівський</t>
  </si>
  <si>
    <t xml:space="preserve"> Класний журнал 1\4клас (75грн)</t>
  </si>
  <si>
    <t xml:space="preserve"> Класний журнал 5\11клас (85грн)</t>
  </si>
  <si>
    <t>Журнал обліку пропущенних та замінених уроків  (26грн)</t>
  </si>
  <si>
    <t>9</t>
  </si>
  <si>
    <t>10</t>
  </si>
  <si>
    <t>11</t>
  </si>
  <si>
    <t>12</t>
  </si>
  <si>
    <t>склад</t>
  </si>
  <si>
    <t>Жупнал обліку вхідної документації  (28 грн)</t>
  </si>
  <si>
    <t>Жупнал обліку вихідної документації  (28 грн)</t>
  </si>
  <si>
    <t>Книга записів наслідків внутрішкільного контролю (40грн)</t>
  </si>
  <si>
    <t>Книга наказів з кадрових питань  (42грн)</t>
  </si>
  <si>
    <t>Книга протоколів засідання пед. ради  (42грн)</t>
  </si>
  <si>
    <t>Журнал індівідуального навчання  (22грн)</t>
  </si>
  <si>
    <t>Журнал групи продовженного дня  (22грн)</t>
  </si>
  <si>
    <t>Журнал планування та обліку роботи гуртка  (22грн)</t>
  </si>
  <si>
    <t>Особова справа  (6,0грн)</t>
  </si>
  <si>
    <t>Алфавітна книга   (55грн)</t>
  </si>
  <si>
    <t>к\ть</t>
  </si>
  <si>
    <t>сума</t>
  </si>
  <si>
    <t>РАЗОМ</t>
  </si>
  <si>
    <t>Книга наказів з основної діяльності  (42грн)</t>
  </si>
  <si>
    <t>Підпис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</si>
</sst>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6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49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4" fontId="1" fillId="0" borderId="4" xfId="16" applyFont="1" applyBorder="1" applyAlignment="1">
      <alignment/>
    </xf>
    <xf numFmtId="44" fontId="1" fillId="0" borderId="3" xfId="16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4" fontId="1" fillId="0" borderId="2" xfId="16" applyFont="1" applyBorder="1" applyAlignment="1">
      <alignment/>
    </xf>
    <xf numFmtId="0" fontId="1" fillId="0" borderId="2" xfId="0" applyFont="1" applyBorder="1" applyAlignment="1">
      <alignment horizontal="center"/>
    </xf>
    <xf numFmtId="2" fontId="2" fillId="5" borderId="1" xfId="0" applyNumberFormat="1" applyFont="1" applyFill="1" applyBorder="1" applyAlignment="1">
      <alignment/>
    </xf>
    <xf numFmtId="44" fontId="0" fillId="0" borderId="1" xfId="16" applyFont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16" applyFont="1" applyBorder="1" applyAlignment="1">
      <alignment horizontal="center" vertical="center" wrapText="1"/>
    </xf>
    <xf numFmtId="44" fontId="0" fillId="0" borderId="3" xfId="16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46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46" sqref="U46:V46"/>
    </sheetView>
  </sheetViews>
  <sheetFormatPr defaultColWidth="9.00390625" defaultRowHeight="12.75"/>
  <cols>
    <col min="1" max="1" width="4.625" style="5" customWidth="1"/>
    <col min="2" max="2" width="19.875" style="8" customWidth="1"/>
    <col min="3" max="3" width="6.375" style="0" customWidth="1"/>
    <col min="4" max="4" width="8.625" style="0" customWidth="1"/>
    <col min="5" max="5" width="6.25390625" style="0" customWidth="1"/>
    <col min="6" max="6" width="8.00390625" style="0" customWidth="1"/>
    <col min="7" max="7" width="4.00390625" style="0" customWidth="1"/>
    <col min="8" max="8" width="6.625" style="0" customWidth="1"/>
    <col min="9" max="9" width="3.875" style="0" customWidth="1"/>
    <col min="10" max="10" width="6.75390625" style="0" customWidth="1"/>
    <col min="11" max="11" width="4.125" style="0" customWidth="1"/>
    <col min="12" max="12" width="7.00390625" style="0" customWidth="1"/>
    <col min="13" max="13" width="5.125" style="0" customWidth="1"/>
    <col min="14" max="14" width="6.25390625" style="0" customWidth="1"/>
    <col min="15" max="15" width="4.375" style="0" customWidth="1"/>
    <col min="16" max="16" width="6.375" style="0" customWidth="1"/>
    <col min="17" max="17" width="4.25390625" style="0" customWidth="1"/>
    <col min="18" max="18" width="6.375" style="0" customWidth="1"/>
    <col min="19" max="19" width="4.00390625" style="0" customWidth="1"/>
    <col min="20" max="20" width="7.75390625" style="0" customWidth="1"/>
    <col min="21" max="21" width="4.625" style="0" customWidth="1"/>
    <col min="22" max="22" width="6.75390625" style="0" customWidth="1"/>
    <col min="23" max="23" width="4.125" style="19" customWidth="1"/>
    <col min="24" max="24" width="7.625" style="19" customWidth="1"/>
    <col min="25" max="25" width="6.75390625" style="19" customWidth="1"/>
    <col min="26" max="26" width="8.125" style="19" customWidth="1"/>
    <col min="27" max="27" width="6.375" style="19" customWidth="1"/>
    <col min="28" max="28" width="8.00390625" style="19" customWidth="1"/>
    <col min="29" max="29" width="5.125" style="19" customWidth="1"/>
    <col min="30" max="30" width="7.00390625" style="19" customWidth="1"/>
    <col min="31" max="31" width="10.25390625" style="19" customWidth="1"/>
    <col min="33" max="33" width="9.125" style="0" hidden="1" customWidth="1"/>
  </cols>
  <sheetData>
    <row r="1" ht="17.25" customHeight="1"/>
    <row r="2" ht="12.75" hidden="1"/>
    <row r="3" spans="3:31" ht="25.5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0.75" customHeight="1" hidden="1">
      <c r="A4" s="48" t="s">
        <v>0</v>
      </c>
      <c r="B4" s="50" t="s">
        <v>1</v>
      </c>
      <c r="C4" s="24"/>
      <c r="D4" s="31"/>
      <c r="E4" s="25"/>
      <c r="F4" s="25"/>
      <c r="G4" s="54"/>
      <c r="H4" s="54"/>
      <c r="I4" s="54"/>
      <c r="J4" s="22"/>
      <c r="K4" s="37"/>
      <c r="L4" s="38"/>
      <c r="M4" s="39"/>
      <c r="N4" s="32"/>
      <c r="O4" s="37"/>
      <c r="P4" s="38"/>
      <c r="Q4" s="39"/>
      <c r="R4" s="32"/>
      <c r="S4" s="37"/>
      <c r="T4" s="38"/>
      <c r="U4" s="39"/>
      <c r="V4" s="32"/>
      <c r="W4" s="58"/>
      <c r="X4" s="59"/>
      <c r="Y4" s="60"/>
      <c r="Z4" s="28"/>
      <c r="AA4" s="28"/>
      <c r="AB4" s="28"/>
      <c r="AC4" s="28"/>
      <c r="AD4" s="28"/>
      <c r="AE4" s="23" t="s">
        <v>3</v>
      </c>
    </row>
    <row r="5" spans="1:32" ht="99" customHeight="1">
      <c r="A5" s="49"/>
      <c r="B5" s="51"/>
      <c r="C5" s="56" t="s">
        <v>47</v>
      </c>
      <c r="D5" s="57"/>
      <c r="E5" s="56" t="s">
        <v>48</v>
      </c>
      <c r="F5" s="57"/>
      <c r="G5" s="52" t="s">
        <v>49</v>
      </c>
      <c r="H5" s="53"/>
      <c r="I5" s="52" t="s">
        <v>55</v>
      </c>
      <c r="J5" s="53"/>
      <c r="K5" s="52" t="s">
        <v>56</v>
      </c>
      <c r="L5" s="53"/>
      <c r="M5" s="52" t="s">
        <v>57</v>
      </c>
      <c r="N5" s="53"/>
      <c r="O5" s="52" t="s">
        <v>68</v>
      </c>
      <c r="P5" s="53"/>
      <c r="Q5" s="52" t="s">
        <v>58</v>
      </c>
      <c r="R5" s="53"/>
      <c r="S5" s="52" t="s">
        <v>59</v>
      </c>
      <c r="T5" s="53"/>
      <c r="U5" s="52" t="s">
        <v>60</v>
      </c>
      <c r="V5" s="53"/>
      <c r="W5" s="52" t="s">
        <v>61</v>
      </c>
      <c r="X5" s="53"/>
      <c r="Y5" s="52" t="s">
        <v>62</v>
      </c>
      <c r="Z5" s="53"/>
      <c r="AA5" s="52" t="s">
        <v>63</v>
      </c>
      <c r="AB5" s="53"/>
      <c r="AC5" s="52" t="s">
        <v>64</v>
      </c>
      <c r="AD5" s="53"/>
      <c r="AE5" s="20" t="s">
        <v>67</v>
      </c>
      <c r="AF5" t="s">
        <v>69</v>
      </c>
    </row>
    <row r="6" spans="1:31" ht="39" customHeight="1">
      <c r="A6" s="29"/>
      <c r="B6" s="30"/>
      <c r="C6" s="34" t="s">
        <v>65</v>
      </c>
      <c r="D6" s="34" t="s">
        <v>66</v>
      </c>
      <c r="E6" s="34" t="s">
        <v>65</v>
      </c>
      <c r="F6" s="34" t="s">
        <v>66</v>
      </c>
      <c r="G6" s="34" t="s">
        <v>65</v>
      </c>
      <c r="H6" s="34" t="s">
        <v>66</v>
      </c>
      <c r="I6" s="34" t="s">
        <v>65</v>
      </c>
      <c r="J6" s="34" t="s">
        <v>66</v>
      </c>
      <c r="K6" s="34" t="s">
        <v>65</v>
      </c>
      <c r="L6" s="34" t="s">
        <v>66</v>
      </c>
      <c r="M6" s="34" t="s">
        <v>65</v>
      </c>
      <c r="N6" s="34" t="s">
        <v>66</v>
      </c>
      <c r="O6" s="34" t="s">
        <v>65</v>
      </c>
      <c r="P6" s="34" t="s">
        <v>66</v>
      </c>
      <c r="Q6" s="34" t="s">
        <v>65</v>
      </c>
      <c r="R6" s="34" t="s">
        <v>66</v>
      </c>
      <c r="S6" s="34" t="s">
        <v>65</v>
      </c>
      <c r="T6" s="34" t="s">
        <v>66</v>
      </c>
      <c r="U6" s="34" t="s">
        <v>65</v>
      </c>
      <c r="V6" s="34" t="s">
        <v>66</v>
      </c>
      <c r="W6" s="34" t="s">
        <v>65</v>
      </c>
      <c r="X6" s="34" t="s">
        <v>66</v>
      </c>
      <c r="Y6" s="34" t="s">
        <v>65</v>
      </c>
      <c r="Z6" s="34" t="s">
        <v>66</v>
      </c>
      <c r="AA6" s="34" t="s">
        <v>65</v>
      </c>
      <c r="AB6" s="34" t="s">
        <v>66</v>
      </c>
      <c r="AC6" s="34" t="s">
        <v>65</v>
      </c>
      <c r="AD6" s="34" t="s">
        <v>66</v>
      </c>
      <c r="AE6" s="20"/>
    </row>
    <row r="7" spans="1:32" ht="12.75">
      <c r="A7" s="42" t="s">
        <v>4</v>
      </c>
      <c r="B7" s="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4"/>
      <c r="W7" s="21"/>
      <c r="X7" s="21"/>
      <c r="Y7" s="21"/>
      <c r="Z7" s="21"/>
      <c r="AA7" s="21"/>
      <c r="AB7" s="21"/>
      <c r="AC7" s="21"/>
      <c r="AD7" s="21"/>
      <c r="AE7" s="21"/>
      <c r="AF7" s="1"/>
    </row>
    <row r="8" spans="1:32" s="11" customFormat="1" ht="11.25" customHeight="1">
      <c r="A8" s="13" t="s">
        <v>7</v>
      </c>
      <c r="B8" s="7" t="s">
        <v>5</v>
      </c>
      <c r="C8" s="14">
        <v>2</v>
      </c>
      <c r="D8" s="14">
        <f aca="true" t="shared" si="0" ref="D8:D45">C8*75</f>
        <v>150</v>
      </c>
      <c r="E8" s="14">
        <v>0</v>
      </c>
      <c r="F8" s="14">
        <f aca="true" t="shared" si="1" ref="F8:F45">E8*85</f>
        <v>0</v>
      </c>
      <c r="G8" s="14">
        <v>1</v>
      </c>
      <c r="H8" s="14">
        <f aca="true" t="shared" si="2" ref="H8:H46">G8*26</f>
        <v>26</v>
      </c>
      <c r="I8" s="14">
        <v>1</v>
      </c>
      <c r="J8" s="14">
        <f aca="true" t="shared" si="3" ref="J8:J45">I8*28</f>
        <v>28</v>
      </c>
      <c r="K8" s="14">
        <f aca="true" t="shared" si="4" ref="K8:K45">I8</f>
        <v>1</v>
      </c>
      <c r="L8" s="14">
        <f aca="true" t="shared" si="5" ref="L8:L45">K8*28</f>
        <v>28</v>
      </c>
      <c r="M8" s="14">
        <f>K8</f>
        <v>1</v>
      </c>
      <c r="N8" s="14">
        <f aca="true" t="shared" si="6" ref="N8:N45">M8*40</f>
        <v>40</v>
      </c>
      <c r="O8" s="14">
        <f>M8</f>
        <v>1</v>
      </c>
      <c r="P8" s="14">
        <f aca="true" t="shared" si="7" ref="P8:P45">O8*42</f>
        <v>42</v>
      </c>
      <c r="Q8" s="14">
        <f aca="true" t="shared" si="8" ref="Q8:Q45">O8</f>
        <v>1</v>
      </c>
      <c r="R8" s="14">
        <f aca="true" t="shared" si="9" ref="R8:R45">Q8*42</f>
        <v>42</v>
      </c>
      <c r="S8" s="14">
        <f aca="true" t="shared" si="10" ref="S8:S45">Q8</f>
        <v>1</v>
      </c>
      <c r="T8" s="14">
        <f aca="true" t="shared" si="11" ref="T8:T45">S8*42</f>
        <v>42</v>
      </c>
      <c r="U8" s="14">
        <v>1</v>
      </c>
      <c r="V8" s="14">
        <f>U8*22</f>
        <v>22</v>
      </c>
      <c r="W8" s="21"/>
      <c r="X8" s="21"/>
      <c r="Y8" s="21">
        <v>0</v>
      </c>
      <c r="Z8" s="21">
        <f aca="true" t="shared" si="12" ref="Z8:Z45">Y8*22</f>
        <v>0</v>
      </c>
      <c r="AA8" s="21">
        <v>10</v>
      </c>
      <c r="AB8" s="21">
        <f aca="true" t="shared" si="13" ref="AB8:AB45">AA8*6</f>
        <v>60</v>
      </c>
      <c r="AC8" s="21"/>
      <c r="AD8" s="21">
        <f aca="true" t="shared" si="14" ref="AD8:AD44">AC8*55</f>
        <v>0</v>
      </c>
      <c r="AE8" s="33">
        <f aca="true" t="shared" si="15" ref="AE8:AE46">AD8+AB8+Z8+X8+V8+T8+R8+P8+N8+L8+J8+H8+F8+D8</f>
        <v>480</v>
      </c>
      <c r="AF8" s="35"/>
    </row>
    <row r="9" spans="1:32" s="3" customFormat="1" ht="15.75" customHeight="1" hidden="1">
      <c r="A9" s="4"/>
      <c r="B9" s="6" t="s">
        <v>43</v>
      </c>
      <c r="C9" s="2">
        <f>C8</f>
        <v>2</v>
      </c>
      <c r="D9" s="14">
        <f t="shared" si="0"/>
        <v>150</v>
      </c>
      <c r="E9" s="2">
        <f>E8</f>
        <v>0</v>
      </c>
      <c r="F9" s="14">
        <f t="shared" si="1"/>
        <v>0</v>
      </c>
      <c r="G9" s="2">
        <f>G8</f>
        <v>1</v>
      </c>
      <c r="H9" s="14">
        <f t="shared" si="2"/>
        <v>26</v>
      </c>
      <c r="I9" s="14">
        <v>1</v>
      </c>
      <c r="J9" s="14">
        <f t="shared" si="3"/>
        <v>28</v>
      </c>
      <c r="K9" s="14">
        <f t="shared" si="4"/>
        <v>1</v>
      </c>
      <c r="L9" s="14">
        <f t="shared" si="5"/>
        <v>28</v>
      </c>
      <c r="M9" s="2">
        <f>M8</f>
        <v>1</v>
      </c>
      <c r="N9" s="14">
        <f t="shared" si="6"/>
        <v>40</v>
      </c>
      <c r="O9" s="14">
        <v>1</v>
      </c>
      <c r="P9" s="14">
        <f t="shared" si="7"/>
        <v>42</v>
      </c>
      <c r="Q9" s="14">
        <f t="shared" si="8"/>
        <v>1</v>
      </c>
      <c r="R9" s="14">
        <f t="shared" si="9"/>
        <v>42</v>
      </c>
      <c r="S9" s="14">
        <f t="shared" si="10"/>
        <v>1</v>
      </c>
      <c r="T9" s="14">
        <f t="shared" si="11"/>
        <v>42</v>
      </c>
      <c r="U9" s="2">
        <f>U8</f>
        <v>1</v>
      </c>
      <c r="V9" s="14">
        <f>U9*22</f>
        <v>22</v>
      </c>
      <c r="W9" s="21"/>
      <c r="X9" s="21"/>
      <c r="Y9" s="21"/>
      <c r="Z9" s="21">
        <f t="shared" si="12"/>
        <v>0</v>
      </c>
      <c r="AA9" s="21"/>
      <c r="AB9" s="21">
        <f t="shared" si="13"/>
        <v>0</v>
      </c>
      <c r="AC9" s="21"/>
      <c r="AD9" s="21">
        <f t="shared" si="14"/>
        <v>0</v>
      </c>
      <c r="AE9" s="33">
        <f t="shared" si="15"/>
        <v>420</v>
      </c>
      <c r="AF9" s="2"/>
    </row>
    <row r="10" spans="1:32" ht="12.75" hidden="1">
      <c r="A10" s="44" t="s">
        <v>9</v>
      </c>
      <c r="B10" s="45"/>
      <c r="C10" s="1"/>
      <c r="D10" s="14">
        <f t="shared" si="0"/>
        <v>0</v>
      </c>
      <c r="E10" s="1"/>
      <c r="F10" s="14">
        <f t="shared" si="1"/>
        <v>0</v>
      </c>
      <c r="G10" s="1"/>
      <c r="H10" s="14">
        <f t="shared" si="2"/>
        <v>0</v>
      </c>
      <c r="I10" s="14">
        <v>1</v>
      </c>
      <c r="J10" s="14">
        <f t="shared" si="3"/>
        <v>28</v>
      </c>
      <c r="K10" s="14">
        <f t="shared" si="4"/>
        <v>1</v>
      </c>
      <c r="L10" s="14">
        <f t="shared" si="5"/>
        <v>28</v>
      </c>
      <c r="M10" s="1"/>
      <c r="N10" s="14">
        <f t="shared" si="6"/>
        <v>0</v>
      </c>
      <c r="O10" s="14">
        <v>1</v>
      </c>
      <c r="P10" s="14">
        <f t="shared" si="7"/>
        <v>42</v>
      </c>
      <c r="Q10" s="14">
        <f t="shared" si="8"/>
        <v>1</v>
      </c>
      <c r="R10" s="14">
        <f t="shared" si="9"/>
        <v>42</v>
      </c>
      <c r="S10" s="14">
        <f t="shared" si="10"/>
        <v>1</v>
      </c>
      <c r="T10" s="14">
        <f t="shared" si="11"/>
        <v>42</v>
      </c>
      <c r="U10" s="1"/>
      <c r="V10" s="14">
        <f>U10*22</f>
        <v>0</v>
      </c>
      <c r="W10" s="21"/>
      <c r="X10" s="21"/>
      <c r="Y10" s="21"/>
      <c r="Z10" s="21">
        <f t="shared" si="12"/>
        <v>0</v>
      </c>
      <c r="AA10" s="21"/>
      <c r="AB10" s="21">
        <f t="shared" si="13"/>
        <v>0</v>
      </c>
      <c r="AC10" s="21"/>
      <c r="AD10" s="21">
        <f t="shared" si="14"/>
        <v>0</v>
      </c>
      <c r="AE10" s="33">
        <f t="shared" si="15"/>
        <v>182</v>
      </c>
      <c r="AF10" s="1"/>
    </row>
    <row r="11" spans="1:32" s="11" customFormat="1" ht="12.75">
      <c r="A11" s="16" t="s">
        <v>6</v>
      </c>
      <c r="B11" s="7" t="s">
        <v>10</v>
      </c>
      <c r="C11" s="14">
        <v>4</v>
      </c>
      <c r="D11" s="14">
        <f t="shared" si="0"/>
        <v>300</v>
      </c>
      <c r="E11" s="14">
        <v>5</v>
      </c>
      <c r="F11" s="14">
        <f t="shared" si="1"/>
        <v>425</v>
      </c>
      <c r="G11" s="14">
        <v>1</v>
      </c>
      <c r="H11" s="14">
        <f t="shared" si="2"/>
        <v>26</v>
      </c>
      <c r="I11" s="14">
        <v>1</v>
      </c>
      <c r="J11" s="14">
        <f t="shared" si="3"/>
        <v>28</v>
      </c>
      <c r="K11" s="14">
        <f t="shared" si="4"/>
        <v>1</v>
      </c>
      <c r="L11" s="14">
        <f t="shared" si="5"/>
        <v>28</v>
      </c>
      <c r="M11" s="14">
        <v>1</v>
      </c>
      <c r="N11" s="14">
        <f t="shared" si="6"/>
        <v>40</v>
      </c>
      <c r="O11" s="14">
        <v>1</v>
      </c>
      <c r="P11" s="14">
        <f t="shared" si="7"/>
        <v>42</v>
      </c>
      <c r="Q11" s="14">
        <f t="shared" si="8"/>
        <v>1</v>
      </c>
      <c r="R11" s="14">
        <f t="shared" si="9"/>
        <v>42</v>
      </c>
      <c r="S11" s="14">
        <f t="shared" si="10"/>
        <v>1</v>
      </c>
      <c r="T11" s="14">
        <f t="shared" si="11"/>
        <v>42</v>
      </c>
      <c r="U11" s="14">
        <v>1</v>
      </c>
      <c r="V11" s="14">
        <f aca="true" t="shared" si="16" ref="V11:V46">U11*22</f>
        <v>22</v>
      </c>
      <c r="W11" s="21"/>
      <c r="X11" s="21"/>
      <c r="Y11" s="21">
        <v>1</v>
      </c>
      <c r="Z11" s="21">
        <f t="shared" si="12"/>
        <v>22</v>
      </c>
      <c r="AA11" s="21">
        <v>20</v>
      </c>
      <c r="AB11" s="21">
        <f t="shared" si="13"/>
        <v>120</v>
      </c>
      <c r="AC11" s="21"/>
      <c r="AD11" s="21">
        <f t="shared" si="14"/>
        <v>0</v>
      </c>
      <c r="AE11" s="33">
        <f t="shared" si="15"/>
        <v>1137</v>
      </c>
      <c r="AF11" s="35"/>
    </row>
    <row r="12" spans="1:32" s="11" customFormat="1" ht="12.75">
      <c r="A12" s="13" t="s">
        <v>8</v>
      </c>
      <c r="B12" s="7" t="s">
        <v>11</v>
      </c>
      <c r="C12" s="14">
        <v>4</v>
      </c>
      <c r="D12" s="14">
        <f t="shared" si="0"/>
        <v>300</v>
      </c>
      <c r="E12" s="14">
        <v>5</v>
      </c>
      <c r="F12" s="14">
        <f t="shared" si="1"/>
        <v>425</v>
      </c>
      <c r="G12" s="14">
        <v>1</v>
      </c>
      <c r="H12" s="14">
        <f t="shared" si="2"/>
        <v>26</v>
      </c>
      <c r="I12" s="14">
        <v>1</v>
      </c>
      <c r="J12" s="14">
        <f t="shared" si="3"/>
        <v>28</v>
      </c>
      <c r="K12" s="14">
        <f t="shared" si="4"/>
        <v>1</v>
      </c>
      <c r="L12" s="14">
        <f t="shared" si="5"/>
        <v>28</v>
      </c>
      <c r="M12" s="14">
        <v>1</v>
      </c>
      <c r="N12" s="14">
        <f t="shared" si="6"/>
        <v>40</v>
      </c>
      <c r="O12" s="14">
        <v>1</v>
      </c>
      <c r="P12" s="14">
        <f t="shared" si="7"/>
        <v>42</v>
      </c>
      <c r="Q12" s="14">
        <f t="shared" si="8"/>
        <v>1</v>
      </c>
      <c r="R12" s="14">
        <f t="shared" si="9"/>
        <v>42</v>
      </c>
      <c r="S12" s="14">
        <f t="shared" si="10"/>
        <v>1</v>
      </c>
      <c r="T12" s="14">
        <f t="shared" si="11"/>
        <v>42</v>
      </c>
      <c r="U12" s="14"/>
      <c r="V12" s="14">
        <f t="shared" si="16"/>
        <v>0</v>
      </c>
      <c r="W12" s="21"/>
      <c r="X12" s="21"/>
      <c r="Y12" s="21">
        <v>1</v>
      </c>
      <c r="Z12" s="21">
        <f t="shared" si="12"/>
        <v>22</v>
      </c>
      <c r="AA12" s="21">
        <v>15</v>
      </c>
      <c r="AB12" s="21">
        <f t="shared" si="13"/>
        <v>90</v>
      </c>
      <c r="AC12" s="21">
        <v>1</v>
      </c>
      <c r="AD12" s="21">
        <f t="shared" si="14"/>
        <v>55</v>
      </c>
      <c r="AE12" s="33">
        <f t="shared" si="15"/>
        <v>1140</v>
      </c>
      <c r="AF12" s="35"/>
    </row>
    <row r="13" spans="1:32" s="11" customFormat="1" ht="12.75">
      <c r="A13" s="13" t="s">
        <v>15</v>
      </c>
      <c r="B13" s="7" t="s">
        <v>12</v>
      </c>
      <c r="C13" s="14">
        <v>4</v>
      </c>
      <c r="D13" s="14">
        <f t="shared" si="0"/>
        <v>300</v>
      </c>
      <c r="E13" s="14">
        <v>5</v>
      </c>
      <c r="F13" s="14">
        <f t="shared" si="1"/>
        <v>425</v>
      </c>
      <c r="G13" s="14">
        <v>1</v>
      </c>
      <c r="H13" s="14">
        <f t="shared" si="2"/>
        <v>26</v>
      </c>
      <c r="I13" s="14">
        <v>1</v>
      </c>
      <c r="J13" s="14">
        <f t="shared" si="3"/>
        <v>28</v>
      </c>
      <c r="K13" s="14">
        <f t="shared" si="4"/>
        <v>1</v>
      </c>
      <c r="L13" s="14">
        <f t="shared" si="5"/>
        <v>28</v>
      </c>
      <c r="M13" s="14">
        <v>1</v>
      </c>
      <c r="N13" s="14">
        <f t="shared" si="6"/>
        <v>40</v>
      </c>
      <c r="O13" s="14">
        <v>1</v>
      </c>
      <c r="P13" s="14">
        <f t="shared" si="7"/>
        <v>42</v>
      </c>
      <c r="Q13" s="14">
        <f t="shared" si="8"/>
        <v>1</v>
      </c>
      <c r="R13" s="14">
        <f t="shared" si="9"/>
        <v>42</v>
      </c>
      <c r="S13" s="14">
        <f t="shared" si="10"/>
        <v>1</v>
      </c>
      <c r="T13" s="14">
        <f t="shared" si="11"/>
        <v>42</v>
      </c>
      <c r="U13" s="14"/>
      <c r="V13" s="14">
        <f t="shared" si="16"/>
        <v>0</v>
      </c>
      <c r="W13" s="21"/>
      <c r="X13" s="21"/>
      <c r="Y13" s="21">
        <v>1</v>
      </c>
      <c r="Z13" s="21">
        <f t="shared" si="12"/>
        <v>22</v>
      </c>
      <c r="AA13" s="21">
        <v>15</v>
      </c>
      <c r="AB13" s="21">
        <f t="shared" si="13"/>
        <v>90</v>
      </c>
      <c r="AC13" s="21"/>
      <c r="AD13" s="21">
        <f t="shared" si="14"/>
        <v>0</v>
      </c>
      <c r="AE13" s="33">
        <f t="shared" si="15"/>
        <v>1085</v>
      </c>
      <c r="AF13" s="35"/>
    </row>
    <row r="14" spans="1:32" s="11" customFormat="1" ht="12.75">
      <c r="A14" s="13" t="s">
        <v>16</v>
      </c>
      <c r="B14" s="7" t="s">
        <v>13</v>
      </c>
      <c r="C14" s="14">
        <v>4</v>
      </c>
      <c r="D14" s="14">
        <f t="shared" si="0"/>
        <v>300</v>
      </c>
      <c r="E14" s="14">
        <v>5</v>
      </c>
      <c r="F14" s="14">
        <f t="shared" si="1"/>
        <v>425</v>
      </c>
      <c r="G14" s="14">
        <v>1</v>
      </c>
      <c r="H14" s="14">
        <f t="shared" si="2"/>
        <v>26</v>
      </c>
      <c r="I14" s="14">
        <v>1</v>
      </c>
      <c r="J14" s="14">
        <f t="shared" si="3"/>
        <v>28</v>
      </c>
      <c r="K14" s="14">
        <f t="shared" si="4"/>
        <v>1</v>
      </c>
      <c r="L14" s="14">
        <f t="shared" si="5"/>
        <v>28</v>
      </c>
      <c r="M14" s="14">
        <v>1</v>
      </c>
      <c r="N14" s="14">
        <f t="shared" si="6"/>
        <v>40</v>
      </c>
      <c r="O14" s="14">
        <v>1</v>
      </c>
      <c r="P14" s="14">
        <f t="shared" si="7"/>
        <v>42</v>
      </c>
      <c r="Q14" s="14">
        <f t="shared" si="8"/>
        <v>1</v>
      </c>
      <c r="R14" s="14">
        <f t="shared" si="9"/>
        <v>42</v>
      </c>
      <c r="S14" s="14">
        <f t="shared" si="10"/>
        <v>1</v>
      </c>
      <c r="T14" s="14">
        <f t="shared" si="11"/>
        <v>42</v>
      </c>
      <c r="U14" s="14"/>
      <c r="V14" s="14">
        <f t="shared" si="16"/>
        <v>0</v>
      </c>
      <c r="W14" s="21"/>
      <c r="X14" s="21"/>
      <c r="Y14" s="21">
        <v>1</v>
      </c>
      <c r="Z14" s="21">
        <f t="shared" si="12"/>
        <v>22</v>
      </c>
      <c r="AA14" s="21">
        <v>10</v>
      </c>
      <c r="AB14" s="21">
        <f t="shared" si="13"/>
        <v>60</v>
      </c>
      <c r="AC14" s="21"/>
      <c r="AD14" s="21">
        <f t="shared" si="14"/>
        <v>0</v>
      </c>
      <c r="AE14" s="33">
        <f t="shared" si="15"/>
        <v>1055</v>
      </c>
      <c r="AF14" s="35"/>
    </row>
    <row r="15" spans="1:32" s="11" customFormat="1" ht="12.75">
      <c r="A15" s="16" t="s">
        <v>17</v>
      </c>
      <c r="B15" s="7" t="s">
        <v>41</v>
      </c>
      <c r="C15" s="14">
        <v>4</v>
      </c>
      <c r="D15" s="14">
        <f t="shared" si="0"/>
        <v>300</v>
      </c>
      <c r="E15" s="14">
        <v>4</v>
      </c>
      <c r="F15" s="14">
        <f t="shared" si="1"/>
        <v>340</v>
      </c>
      <c r="G15" s="14">
        <v>1</v>
      </c>
      <c r="H15" s="14">
        <f t="shared" si="2"/>
        <v>26</v>
      </c>
      <c r="I15" s="14">
        <v>1</v>
      </c>
      <c r="J15" s="14">
        <f t="shared" si="3"/>
        <v>28</v>
      </c>
      <c r="K15" s="14">
        <f t="shared" si="4"/>
        <v>1</v>
      </c>
      <c r="L15" s="14">
        <f t="shared" si="5"/>
        <v>28</v>
      </c>
      <c r="M15" s="14">
        <v>1</v>
      </c>
      <c r="N15" s="14">
        <f t="shared" si="6"/>
        <v>40</v>
      </c>
      <c r="O15" s="14">
        <v>1</v>
      </c>
      <c r="P15" s="14">
        <f t="shared" si="7"/>
        <v>42</v>
      </c>
      <c r="Q15" s="14">
        <f t="shared" si="8"/>
        <v>1</v>
      </c>
      <c r="R15" s="14">
        <f t="shared" si="9"/>
        <v>42</v>
      </c>
      <c r="S15" s="14">
        <f t="shared" si="10"/>
        <v>1</v>
      </c>
      <c r="T15" s="14">
        <f t="shared" si="11"/>
        <v>42</v>
      </c>
      <c r="U15" s="14"/>
      <c r="V15" s="14">
        <f t="shared" si="16"/>
        <v>0</v>
      </c>
      <c r="W15" s="21"/>
      <c r="X15" s="21"/>
      <c r="Y15" s="21">
        <v>1</v>
      </c>
      <c r="Z15" s="21">
        <f t="shared" si="12"/>
        <v>22</v>
      </c>
      <c r="AA15" s="21">
        <v>10</v>
      </c>
      <c r="AB15" s="21">
        <f t="shared" si="13"/>
        <v>60</v>
      </c>
      <c r="AC15" s="21"/>
      <c r="AD15" s="21">
        <f t="shared" si="14"/>
        <v>0</v>
      </c>
      <c r="AE15" s="33">
        <f t="shared" si="15"/>
        <v>970</v>
      </c>
      <c r="AF15" s="35"/>
    </row>
    <row r="16" spans="1:32" s="11" customFormat="1" ht="12.75">
      <c r="A16" s="13" t="s">
        <v>18</v>
      </c>
      <c r="B16" s="7" t="s">
        <v>14</v>
      </c>
      <c r="C16" s="14">
        <v>4</v>
      </c>
      <c r="D16" s="14">
        <f t="shared" si="0"/>
        <v>300</v>
      </c>
      <c r="E16" s="14">
        <v>5</v>
      </c>
      <c r="F16" s="14">
        <f t="shared" si="1"/>
        <v>425</v>
      </c>
      <c r="G16" s="14">
        <v>1</v>
      </c>
      <c r="H16" s="14">
        <f t="shared" si="2"/>
        <v>26</v>
      </c>
      <c r="I16" s="14">
        <v>1</v>
      </c>
      <c r="J16" s="14">
        <f t="shared" si="3"/>
        <v>28</v>
      </c>
      <c r="K16" s="14">
        <f t="shared" si="4"/>
        <v>1</v>
      </c>
      <c r="L16" s="14">
        <f t="shared" si="5"/>
        <v>28</v>
      </c>
      <c r="M16" s="14">
        <v>1</v>
      </c>
      <c r="N16" s="14">
        <f t="shared" si="6"/>
        <v>40</v>
      </c>
      <c r="O16" s="14">
        <v>1</v>
      </c>
      <c r="P16" s="14">
        <f t="shared" si="7"/>
        <v>42</v>
      </c>
      <c r="Q16" s="14">
        <f t="shared" si="8"/>
        <v>1</v>
      </c>
      <c r="R16" s="14">
        <f t="shared" si="9"/>
        <v>42</v>
      </c>
      <c r="S16" s="14">
        <f t="shared" si="10"/>
        <v>1</v>
      </c>
      <c r="T16" s="14">
        <f t="shared" si="11"/>
        <v>42</v>
      </c>
      <c r="U16" s="14"/>
      <c r="V16" s="14">
        <f t="shared" si="16"/>
        <v>0</v>
      </c>
      <c r="W16" s="21"/>
      <c r="X16" s="21"/>
      <c r="Y16" s="21">
        <v>1</v>
      </c>
      <c r="Z16" s="21">
        <f t="shared" si="12"/>
        <v>22</v>
      </c>
      <c r="AA16" s="21">
        <v>20</v>
      </c>
      <c r="AB16" s="21">
        <f t="shared" si="13"/>
        <v>120</v>
      </c>
      <c r="AC16" s="21"/>
      <c r="AD16" s="21">
        <f t="shared" si="14"/>
        <v>0</v>
      </c>
      <c r="AE16" s="33">
        <f t="shared" si="15"/>
        <v>1115</v>
      </c>
      <c r="AF16" s="35"/>
    </row>
    <row r="17" spans="1:32" s="3" customFormat="1" ht="15.75" hidden="1">
      <c r="A17" s="4"/>
      <c r="B17" s="6" t="s">
        <v>43</v>
      </c>
      <c r="C17" s="14"/>
      <c r="D17" s="14">
        <f t="shared" si="0"/>
        <v>0</v>
      </c>
      <c r="E17" s="14"/>
      <c r="F17" s="14">
        <f t="shared" si="1"/>
        <v>0</v>
      </c>
      <c r="G17" s="14"/>
      <c r="H17" s="14">
        <f t="shared" si="2"/>
        <v>0</v>
      </c>
      <c r="I17" s="14">
        <v>1</v>
      </c>
      <c r="J17" s="14">
        <f t="shared" si="3"/>
        <v>28</v>
      </c>
      <c r="K17" s="14">
        <f t="shared" si="4"/>
        <v>1</v>
      </c>
      <c r="L17" s="14">
        <f t="shared" si="5"/>
        <v>28</v>
      </c>
      <c r="M17" s="14">
        <v>1</v>
      </c>
      <c r="N17" s="14">
        <f t="shared" si="6"/>
        <v>40</v>
      </c>
      <c r="O17" s="14">
        <v>1</v>
      </c>
      <c r="P17" s="14">
        <f t="shared" si="7"/>
        <v>42</v>
      </c>
      <c r="Q17" s="14">
        <f t="shared" si="8"/>
        <v>1</v>
      </c>
      <c r="R17" s="14">
        <f t="shared" si="9"/>
        <v>42</v>
      </c>
      <c r="S17" s="14">
        <f t="shared" si="10"/>
        <v>1</v>
      </c>
      <c r="T17" s="14">
        <f t="shared" si="11"/>
        <v>42</v>
      </c>
      <c r="U17" s="2">
        <f>U12+U13+U14+U15+U16+U11</f>
        <v>1</v>
      </c>
      <c r="V17" s="14">
        <f t="shared" si="16"/>
        <v>22</v>
      </c>
      <c r="W17" s="21"/>
      <c r="X17" s="21"/>
      <c r="Y17" s="21">
        <v>1</v>
      </c>
      <c r="Z17" s="21">
        <f t="shared" si="12"/>
        <v>22</v>
      </c>
      <c r="AA17" s="21"/>
      <c r="AB17" s="21">
        <f t="shared" si="13"/>
        <v>0</v>
      </c>
      <c r="AC17" s="21"/>
      <c r="AD17" s="21">
        <f t="shared" si="14"/>
        <v>0</v>
      </c>
      <c r="AE17" s="33">
        <f t="shared" si="15"/>
        <v>266</v>
      </c>
      <c r="AF17" s="2"/>
    </row>
    <row r="18" spans="1:32" ht="12.75" hidden="1">
      <c r="A18" s="44" t="s">
        <v>19</v>
      </c>
      <c r="B18" s="45"/>
      <c r="C18" s="14"/>
      <c r="D18" s="14">
        <f t="shared" si="0"/>
        <v>0</v>
      </c>
      <c r="E18" s="14"/>
      <c r="F18" s="14">
        <f t="shared" si="1"/>
        <v>0</v>
      </c>
      <c r="G18" s="14"/>
      <c r="H18" s="14">
        <f t="shared" si="2"/>
        <v>0</v>
      </c>
      <c r="I18" s="14">
        <v>1</v>
      </c>
      <c r="J18" s="14">
        <f t="shared" si="3"/>
        <v>28</v>
      </c>
      <c r="K18" s="14">
        <f t="shared" si="4"/>
        <v>1</v>
      </c>
      <c r="L18" s="14">
        <f t="shared" si="5"/>
        <v>28</v>
      </c>
      <c r="M18" s="14">
        <v>1</v>
      </c>
      <c r="N18" s="14">
        <f t="shared" si="6"/>
        <v>40</v>
      </c>
      <c r="O18" s="14">
        <v>1</v>
      </c>
      <c r="P18" s="14">
        <f t="shared" si="7"/>
        <v>42</v>
      </c>
      <c r="Q18" s="14">
        <f t="shared" si="8"/>
        <v>1</v>
      </c>
      <c r="R18" s="14">
        <f t="shared" si="9"/>
        <v>42</v>
      </c>
      <c r="S18" s="14">
        <f t="shared" si="10"/>
        <v>1</v>
      </c>
      <c r="T18" s="14">
        <f t="shared" si="11"/>
        <v>42</v>
      </c>
      <c r="U18" s="1"/>
      <c r="V18" s="14">
        <f t="shared" si="16"/>
        <v>0</v>
      </c>
      <c r="W18" s="21"/>
      <c r="X18" s="21"/>
      <c r="Y18" s="21">
        <v>1</v>
      </c>
      <c r="Z18" s="21">
        <f t="shared" si="12"/>
        <v>22</v>
      </c>
      <c r="AA18" s="21"/>
      <c r="AB18" s="21">
        <f t="shared" si="13"/>
        <v>0</v>
      </c>
      <c r="AC18" s="21"/>
      <c r="AD18" s="21">
        <f t="shared" si="14"/>
        <v>0</v>
      </c>
      <c r="AE18" s="33">
        <f t="shared" si="15"/>
        <v>244</v>
      </c>
      <c r="AF18" s="1"/>
    </row>
    <row r="19" spans="1:32" s="11" customFormat="1" ht="12.75">
      <c r="A19" s="13" t="s">
        <v>40</v>
      </c>
      <c r="B19" s="7" t="s">
        <v>20</v>
      </c>
      <c r="C19" s="14">
        <v>4</v>
      </c>
      <c r="D19" s="14">
        <f t="shared" si="0"/>
        <v>300</v>
      </c>
      <c r="E19" s="14">
        <v>8</v>
      </c>
      <c r="F19" s="14">
        <f t="shared" si="1"/>
        <v>680</v>
      </c>
      <c r="G19" s="14">
        <v>2</v>
      </c>
      <c r="H19" s="14">
        <f t="shared" si="2"/>
        <v>52</v>
      </c>
      <c r="I19" s="14">
        <v>1</v>
      </c>
      <c r="J19" s="14">
        <f t="shared" si="3"/>
        <v>28</v>
      </c>
      <c r="K19" s="14">
        <f t="shared" si="4"/>
        <v>1</v>
      </c>
      <c r="L19" s="14">
        <f t="shared" si="5"/>
        <v>28</v>
      </c>
      <c r="M19" s="14">
        <v>1</v>
      </c>
      <c r="N19" s="14">
        <f t="shared" si="6"/>
        <v>40</v>
      </c>
      <c r="O19" s="14">
        <v>1</v>
      </c>
      <c r="P19" s="14">
        <f t="shared" si="7"/>
        <v>42</v>
      </c>
      <c r="Q19" s="14">
        <f t="shared" si="8"/>
        <v>1</v>
      </c>
      <c r="R19" s="14">
        <f t="shared" si="9"/>
        <v>42</v>
      </c>
      <c r="S19" s="14">
        <f t="shared" si="10"/>
        <v>1</v>
      </c>
      <c r="T19" s="14">
        <f t="shared" si="11"/>
        <v>42</v>
      </c>
      <c r="U19" s="1">
        <v>1</v>
      </c>
      <c r="V19" s="14">
        <f t="shared" si="16"/>
        <v>22</v>
      </c>
      <c r="W19" s="21"/>
      <c r="X19" s="21"/>
      <c r="Y19" s="21">
        <v>2</v>
      </c>
      <c r="Z19" s="21">
        <f t="shared" si="12"/>
        <v>44</v>
      </c>
      <c r="AA19" s="21">
        <v>35</v>
      </c>
      <c r="AB19" s="21">
        <f t="shared" si="13"/>
        <v>210</v>
      </c>
      <c r="AC19" s="21"/>
      <c r="AD19" s="21">
        <f t="shared" si="14"/>
        <v>0</v>
      </c>
      <c r="AE19" s="33">
        <f t="shared" si="15"/>
        <v>1530</v>
      </c>
      <c r="AF19" s="35"/>
    </row>
    <row r="20" spans="1:32" s="12" customFormat="1" ht="12.75">
      <c r="A20" s="13" t="s">
        <v>50</v>
      </c>
      <c r="B20" s="7" t="s">
        <v>21</v>
      </c>
      <c r="C20" s="14">
        <v>5</v>
      </c>
      <c r="D20" s="14">
        <f t="shared" si="0"/>
        <v>375</v>
      </c>
      <c r="E20" s="14">
        <v>7</v>
      </c>
      <c r="F20" s="14">
        <f t="shared" si="1"/>
        <v>595</v>
      </c>
      <c r="G20" s="14">
        <v>1</v>
      </c>
      <c r="H20" s="14">
        <f t="shared" si="2"/>
        <v>26</v>
      </c>
      <c r="I20" s="14">
        <v>1</v>
      </c>
      <c r="J20" s="14">
        <f t="shared" si="3"/>
        <v>28</v>
      </c>
      <c r="K20" s="14">
        <f t="shared" si="4"/>
        <v>1</v>
      </c>
      <c r="L20" s="14">
        <f t="shared" si="5"/>
        <v>28</v>
      </c>
      <c r="M20" s="14">
        <v>1</v>
      </c>
      <c r="N20" s="14">
        <f t="shared" si="6"/>
        <v>40</v>
      </c>
      <c r="O20" s="14">
        <v>1</v>
      </c>
      <c r="P20" s="14">
        <f t="shared" si="7"/>
        <v>42</v>
      </c>
      <c r="Q20" s="14">
        <f t="shared" si="8"/>
        <v>1</v>
      </c>
      <c r="R20" s="14">
        <f t="shared" si="9"/>
        <v>42</v>
      </c>
      <c r="S20" s="14">
        <f t="shared" si="10"/>
        <v>1</v>
      </c>
      <c r="T20" s="14">
        <f t="shared" si="11"/>
        <v>42</v>
      </c>
      <c r="U20" s="1"/>
      <c r="V20" s="14">
        <f t="shared" si="16"/>
        <v>0</v>
      </c>
      <c r="W20" s="21"/>
      <c r="X20" s="21"/>
      <c r="Y20" s="21">
        <v>2</v>
      </c>
      <c r="Z20" s="21">
        <f t="shared" si="12"/>
        <v>44</v>
      </c>
      <c r="AA20" s="21">
        <v>15</v>
      </c>
      <c r="AB20" s="21">
        <f t="shared" si="13"/>
        <v>90</v>
      </c>
      <c r="AC20" s="21"/>
      <c r="AD20" s="21">
        <f t="shared" si="14"/>
        <v>0</v>
      </c>
      <c r="AE20" s="33">
        <f t="shared" si="15"/>
        <v>1352</v>
      </c>
      <c r="AF20" s="36"/>
    </row>
    <row r="21" spans="1:32" s="11" customFormat="1" ht="12.75">
      <c r="A21" s="16" t="s">
        <v>51</v>
      </c>
      <c r="B21" s="7" t="s">
        <v>23</v>
      </c>
      <c r="C21" s="14">
        <v>8</v>
      </c>
      <c r="D21" s="14">
        <f t="shared" si="0"/>
        <v>600</v>
      </c>
      <c r="E21" s="14">
        <v>12</v>
      </c>
      <c r="F21" s="14">
        <f t="shared" si="1"/>
        <v>1020</v>
      </c>
      <c r="G21" s="14">
        <v>2</v>
      </c>
      <c r="H21" s="14">
        <f t="shared" si="2"/>
        <v>52</v>
      </c>
      <c r="I21" s="14">
        <v>1</v>
      </c>
      <c r="J21" s="14">
        <f t="shared" si="3"/>
        <v>28</v>
      </c>
      <c r="K21" s="14">
        <f t="shared" si="4"/>
        <v>1</v>
      </c>
      <c r="L21" s="14">
        <f t="shared" si="5"/>
        <v>28</v>
      </c>
      <c r="M21" s="14">
        <v>1</v>
      </c>
      <c r="N21" s="14">
        <f t="shared" si="6"/>
        <v>40</v>
      </c>
      <c r="O21" s="14">
        <v>1</v>
      </c>
      <c r="P21" s="14">
        <f t="shared" si="7"/>
        <v>42</v>
      </c>
      <c r="Q21" s="14">
        <f t="shared" si="8"/>
        <v>1</v>
      </c>
      <c r="R21" s="14">
        <f t="shared" si="9"/>
        <v>42</v>
      </c>
      <c r="S21" s="14">
        <f t="shared" si="10"/>
        <v>1</v>
      </c>
      <c r="T21" s="14">
        <f t="shared" si="11"/>
        <v>42</v>
      </c>
      <c r="U21" s="1">
        <v>1</v>
      </c>
      <c r="V21" s="14">
        <f t="shared" si="16"/>
        <v>22</v>
      </c>
      <c r="W21" s="21"/>
      <c r="X21" s="21"/>
      <c r="Y21" s="21">
        <v>2</v>
      </c>
      <c r="Z21" s="21">
        <f t="shared" si="12"/>
        <v>44</v>
      </c>
      <c r="AA21" s="21">
        <v>55</v>
      </c>
      <c r="AB21" s="21">
        <f t="shared" si="13"/>
        <v>330</v>
      </c>
      <c r="AC21" s="21"/>
      <c r="AD21" s="21">
        <f t="shared" si="14"/>
        <v>0</v>
      </c>
      <c r="AE21" s="33">
        <f t="shared" si="15"/>
        <v>2290</v>
      </c>
      <c r="AF21" s="35"/>
    </row>
    <row r="22" spans="1:32" s="11" customFormat="1" ht="12.75">
      <c r="A22" s="13" t="s">
        <v>52</v>
      </c>
      <c r="B22" s="7" t="s">
        <v>22</v>
      </c>
      <c r="C22" s="14">
        <v>4</v>
      </c>
      <c r="D22" s="14">
        <f t="shared" si="0"/>
        <v>300</v>
      </c>
      <c r="E22" s="14">
        <v>7</v>
      </c>
      <c r="F22" s="14">
        <f t="shared" si="1"/>
        <v>595</v>
      </c>
      <c r="G22" s="14">
        <v>1</v>
      </c>
      <c r="H22" s="14">
        <f t="shared" si="2"/>
        <v>26</v>
      </c>
      <c r="I22" s="14">
        <v>1</v>
      </c>
      <c r="J22" s="14">
        <f t="shared" si="3"/>
        <v>28</v>
      </c>
      <c r="K22" s="14">
        <f t="shared" si="4"/>
        <v>1</v>
      </c>
      <c r="L22" s="14">
        <f t="shared" si="5"/>
        <v>28</v>
      </c>
      <c r="M22" s="14">
        <v>1</v>
      </c>
      <c r="N22" s="14">
        <f t="shared" si="6"/>
        <v>40</v>
      </c>
      <c r="O22" s="14">
        <v>1</v>
      </c>
      <c r="P22" s="14">
        <f t="shared" si="7"/>
        <v>42</v>
      </c>
      <c r="Q22" s="14">
        <f t="shared" si="8"/>
        <v>1</v>
      </c>
      <c r="R22" s="14">
        <f t="shared" si="9"/>
        <v>42</v>
      </c>
      <c r="S22" s="14">
        <f t="shared" si="10"/>
        <v>1</v>
      </c>
      <c r="T22" s="14">
        <f t="shared" si="11"/>
        <v>42</v>
      </c>
      <c r="U22" s="1"/>
      <c r="V22" s="14">
        <f t="shared" si="16"/>
        <v>0</v>
      </c>
      <c r="W22" s="21"/>
      <c r="X22" s="21"/>
      <c r="Y22" s="21">
        <v>2</v>
      </c>
      <c r="Z22" s="21">
        <f t="shared" si="12"/>
        <v>44</v>
      </c>
      <c r="AA22" s="21">
        <v>35</v>
      </c>
      <c r="AB22" s="21">
        <f t="shared" si="13"/>
        <v>210</v>
      </c>
      <c r="AC22" s="21"/>
      <c r="AD22" s="21">
        <f t="shared" si="14"/>
        <v>0</v>
      </c>
      <c r="AE22" s="33">
        <f t="shared" si="15"/>
        <v>1397</v>
      </c>
      <c r="AF22" s="35"/>
    </row>
    <row r="23" spans="1:32" s="11" customFormat="1" ht="12.75">
      <c r="A23" s="16" t="s">
        <v>53</v>
      </c>
      <c r="B23" s="7" t="s">
        <v>24</v>
      </c>
      <c r="C23" s="14">
        <v>9</v>
      </c>
      <c r="D23" s="14">
        <f t="shared" si="0"/>
        <v>675</v>
      </c>
      <c r="E23" s="14">
        <v>12</v>
      </c>
      <c r="F23" s="14">
        <f t="shared" si="1"/>
        <v>1020</v>
      </c>
      <c r="G23" s="14">
        <v>2</v>
      </c>
      <c r="H23" s="14">
        <f t="shared" si="2"/>
        <v>52</v>
      </c>
      <c r="I23" s="14">
        <v>1</v>
      </c>
      <c r="J23" s="14">
        <f t="shared" si="3"/>
        <v>28</v>
      </c>
      <c r="K23" s="14">
        <f t="shared" si="4"/>
        <v>1</v>
      </c>
      <c r="L23" s="14">
        <f t="shared" si="5"/>
        <v>28</v>
      </c>
      <c r="M23" s="14">
        <v>2</v>
      </c>
      <c r="N23" s="14">
        <f t="shared" si="6"/>
        <v>80</v>
      </c>
      <c r="O23" s="14">
        <v>1</v>
      </c>
      <c r="P23" s="14">
        <f t="shared" si="7"/>
        <v>42</v>
      </c>
      <c r="Q23" s="14">
        <f t="shared" si="8"/>
        <v>1</v>
      </c>
      <c r="R23" s="14">
        <f t="shared" si="9"/>
        <v>42</v>
      </c>
      <c r="S23" s="14">
        <f t="shared" si="10"/>
        <v>1</v>
      </c>
      <c r="T23" s="14">
        <f t="shared" si="11"/>
        <v>42</v>
      </c>
      <c r="U23" s="1">
        <v>2</v>
      </c>
      <c r="V23" s="14">
        <f t="shared" si="16"/>
        <v>44</v>
      </c>
      <c r="W23" s="21"/>
      <c r="X23" s="21"/>
      <c r="Y23" s="21">
        <v>2</v>
      </c>
      <c r="Z23" s="21">
        <f t="shared" si="12"/>
        <v>44</v>
      </c>
      <c r="AA23" s="21">
        <v>50</v>
      </c>
      <c r="AB23" s="21">
        <f t="shared" si="13"/>
        <v>300</v>
      </c>
      <c r="AC23" s="21"/>
      <c r="AD23" s="21">
        <f t="shared" si="14"/>
        <v>0</v>
      </c>
      <c r="AE23" s="33">
        <f t="shared" si="15"/>
        <v>2397</v>
      </c>
      <c r="AF23" s="35"/>
    </row>
    <row r="24" spans="1:32" s="11" customFormat="1" ht="12.75">
      <c r="A24" s="15">
        <v>13</v>
      </c>
      <c r="B24" s="7" t="s">
        <v>11</v>
      </c>
      <c r="C24" s="14">
        <v>8</v>
      </c>
      <c r="D24" s="14">
        <f t="shared" si="0"/>
        <v>600</v>
      </c>
      <c r="E24" s="14">
        <v>11</v>
      </c>
      <c r="F24" s="14">
        <f t="shared" si="1"/>
        <v>935</v>
      </c>
      <c r="G24" s="14">
        <v>2</v>
      </c>
      <c r="H24" s="14">
        <f t="shared" si="2"/>
        <v>52</v>
      </c>
      <c r="I24" s="14">
        <v>1</v>
      </c>
      <c r="J24" s="14">
        <f t="shared" si="3"/>
        <v>28</v>
      </c>
      <c r="K24" s="14">
        <f t="shared" si="4"/>
        <v>1</v>
      </c>
      <c r="L24" s="14">
        <f t="shared" si="5"/>
        <v>28</v>
      </c>
      <c r="M24" s="14">
        <v>2</v>
      </c>
      <c r="N24" s="14">
        <f t="shared" si="6"/>
        <v>80</v>
      </c>
      <c r="O24" s="14">
        <v>1</v>
      </c>
      <c r="P24" s="14">
        <f t="shared" si="7"/>
        <v>42</v>
      </c>
      <c r="Q24" s="14">
        <f t="shared" si="8"/>
        <v>1</v>
      </c>
      <c r="R24" s="14">
        <f t="shared" si="9"/>
        <v>42</v>
      </c>
      <c r="S24" s="14">
        <f t="shared" si="10"/>
        <v>1</v>
      </c>
      <c r="T24" s="14">
        <f t="shared" si="11"/>
        <v>42</v>
      </c>
      <c r="U24" s="1"/>
      <c r="V24" s="14">
        <f t="shared" si="16"/>
        <v>0</v>
      </c>
      <c r="W24" s="21"/>
      <c r="X24" s="21"/>
      <c r="Y24" s="21">
        <v>2</v>
      </c>
      <c r="Z24" s="21">
        <f t="shared" si="12"/>
        <v>44</v>
      </c>
      <c r="AA24" s="21">
        <v>40</v>
      </c>
      <c r="AB24" s="21">
        <f t="shared" si="13"/>
        <v>240</v>
      </c>
      <c r="AC24" s="21">
        <v>1</v>
      </c>
      <c r="AD24" s="21">
        <f t="shared" si="14"/>
        <v>55</v>
      </c>
      <c r="AE24" s="33">
        <f t="shared" si="15"/>
        <v>2188</v>
      </c>
      <c r="AF24" s="35"/>
    </row>
    <row r="25" spans="1:32" s="11" customFormat="1" ht="12.75">
      <c r="A25" s="18">
        <v>14</v>
      </c>
      <c r="B25" s="7" t="s">
        <v>25</v>
      </c>
      <c r="C25" s="14">
        <v>8</v>
      </c>
      <c r="D25" s="14">
        <f t="shared" si="0"/>
        <v>600</v>
      </c>
      <c r="E25" s="14">
        <v>12</v>
      </c>
      <c r="F25" s="14">
        <f t="shared" si="1"/>
        <v>1020</v>
      </c>
      <c r="G25" s="14">
        <v>2</v>
      </c>
      <c r="H25" s="14">
        <f t="shared" si="2"/>
        <v>52</v>
      </c>
      <c r="I25" s="14">
        <v>1</v>
      </c>
      <c r="J25" s="14">
        <f t="shared" si="3"/>
        <v>28</v>
      </c>
      <c r="K25" s="14">
        <f t="shared" si="4"/>
        <v>1</v>
      </c>
      <c r="L25" s="14">
        <f t="shared" si="5"/>
        <v>28</v>
      </c>
      <c r="M25" s="14">
        <v>2</v>
      </c>
      <c r="N25" s="14">
        <f t="shared" si="6"/>
        <v>80</v>
      </c>
      <c r="O25" s="14">
        <v>1</v>
      </c>
      <c r="P25" s="14">
        <f t="shared" si="7"/>
        <v>42</v>
      </c>
      <c r="Q25" s="14">
        <f t="shared" si="8"/>
        <v>1</v>
      </c>
      <c r="R25" s="14">
        <f t="shared" si="9"/>
        <v>42</v>
      </c>
      <c r="S25" s="14">
        <f t="shared" si="10"/>
        <v>1</v>
      </c>
      <c r="T25" s="14">
        <f t="shared" si="11"/>
        <v>42</v>
      </c>
      <c r="U25" s="1">
        <v>3</v>
      </c>
      <c r="V25" s="14">
        <f t="shared" si="16"/>
        <v>66</v>
      </c>
      <c r="W25" s="21"/>
      <c r="X25" s="21"/>
      <c r="Y25" s="21">
        <v>2</v>
      </c>
      <c r="Z25" s="21">
        <f t="shared" si="12"/>
        <v>44</v>
      </c>
      <c r="AA25" s="21">
        <v>55</v>
      </c>
      <c r="AB25" s="21">
        <f t="shared" si="13"/>
        <v>330</v>
      </c>
      <c r="AC25" s="21"/>
      <c r="AD25" s="21">
        <f t="shared" si="14"/>
        <v>0</v>
      </c>
      <c r="AE25" s="33">
        <f t="shared" si="15"/>
        <v>2374</v>
      </c>
      <c r="AF25" s="35"/>
    </row>
    <row r="26" spans="1:32" s="11" customFormat="1" ht="12.75">
      <c r="A26" s="15">
        <v>15</v>
      </c>
      <c r="B26" s="7" t="s">
        <v>26</v>
      </c>
      <c r="C26" s="14">
        <v>4</v>
      </c>
      <c r="D26" s="14">
        <f t="shared" si="0"/>
        <v>300</v>
      </c>
      <c r="E26" s="14">
        <v>7</v>
      </c>
      <c r="F26" s="14">
        <f t="shared" si="1"/>
        <v>595</v>
      </c>
      <c r="G26" s="14">
        <v>1</v>
      </c>
      <c r="H26" s="14">
        <f t="shared" si="2"/>
        <v>26</v>
      </c>
      <c r="I26" s="14">
        <v>1</v>
      </c>
      <c r="J26" s="14">
        <f t="shared" si="3"/>
        <v>28</v>
      </c>
      <c r="K26" s="14">
        <f t="shared" si="4"/>
        <v>1</v>
      </c>
      <c r="L26" s="14">
        <f t="shared" si="5"/>
        <v>28</v>
      </c>
      <c r="M26" s="14">
        <v>1</v>
      </c>
      <c r="N26" s="14">
        <f t="shared" si="6"/>
        <v>40</v>
      </c>
      <c r="O26" s="14">
        <v>1</v>
      </c>
      <c r="P26" s="14">
        <f t="shared" si="7"/>
        <v>42</v>
      </c>
      <c r="Q26" s="14">
        <f t="shared" si="8"/>
        <v>1</v>
      </c>
      <c r="R26" s="14">
        <f t="shared" si="9"/>
        <v>42</v>
      </c>
      <c r="S26" s="14">
        <f t="shared" si="10"/>
        <v>1</v>
      </c>
      <c r="T26" s="14">
        <f t="shared" si="11"/>
        <v>42</v>
      </c>
      <c r="U26" s="1">
        <v>3</v>
      </c>
      <c r="V26" s="14">
        <f t="shared" si="16"/>
        <v>66</v>
      </c>
      <c r="W26" s="21"/>
      <c r="X26" s="21"/>
      <c r="Y26" s="21">
        <v>2</v>
      </c>
      <c r="Z26" s="21">
        <f t="shared" si="12"/>
        <v>44</v>
      </c>
      <c r="AA26" s="21">
        <v>25</v>
      </c>
      <c r="AB26" s="21">
        <f t="shared" si="13"/>
        <v>150</v>
      </c>
      <c r="AC26" s="21"/>
      <c r="AD26" s="21">
        <f t="shared" si="14"/>
        <v>0</v>
      </c>
      <c r="AE26" s="33">
        <f t="shared" si="15"/>
        <v>1403</v>
      </c>
      <c r="AF26" s="35"/>
    </row>
    <row r="27" spans="1:32" s="11" customFormat="1" ht="12.75">
      <c r="A27" s="15">
        <v>16</v>
      </c>
      <c r="B27" s="7" t="s">
        <v>27</v>
      </c>
      <c r="C27" s="14">
        <v>4</v>
      </c>
      <c r="D27" s="14">
        <f t="shared" si="0"/>
        <v>300</v>
      </c>
      <c r="E27" s="14">
        <v>6</v>
      </c>
      <c r="F27" s="14">
        <f t="shared" si="1"/>
        <v>510</v>
      </c>
      <c r="G27" s="14">
        <v>1</v>
      </c>
      <c r="H27" s="14">
        <f t="shared" si="2"/>
        <v>26</v>
      </c>
      <c r="I27" s="14">
        <v>1</v>
      </c>
      <c r="J27" s="14">
        <f t="shared" si="3"/>
        <v>28</v>
      </c>
      <c r="K27" s="14">
        <f t="shared" si="4"/>
        <v>1</v>
      </c>
      <c r="L27" s="14">
        <f t="shared" si="5"/>
        <v>28</v>
      </c>
      <c r="M27" s="14">
        <v>1</v>
      </c>
      <c r="N27" s="14">
        <f t="shared" si="6"/>
        <v>40</v>
      </c>
      <c r="O27" s="14">
        <v>1</v>
      </c>
      <c r="P27" s="14">
        <f t="shared" si="7"/>
        <v>42</v>
      </c>
      <c r="Q27" s="14">
        <f t="shared" si="8"/>
        <v>1</v>
      </c>
      <c r="R27" s="14">
        <f t="shared" si="9"/>
        <v>42</v>
      </c>
      <c r="S27" s="14">
        <f t="shared" si="10"/>
        <v>1</v>
      </c>
      <c r="T27" s="14">
        <f t="shared" si="11"/>
        <v>42</v>
      </c>
      <c r="U27" s="1"/>
      <c r="V27" s="14">
        <f t="shared" si="16"/>
        <v>0</v>
      </c>
      <c r="W27" s="21"/>
      <c r="X27" s="21"/>
      <c r="Y27" s="21">
        <v>2</v>
      </c>
      <c r="Z27" s="21">
        <f t="shared" si="12"/>
        <v>44</v>
      </c>
      <c r="AA27" s="21">
        <v>25</v>
      </c>
      <c r="AB27" s="21">
        <f t="shared" si="13"/>
        <v>150</v>
      </c>
      <c r="AC27" s="21"/>
      <c r="AD27" s="21">
        <f t="shared" si="14"/>
        <v>0</v>
      </c>
      <c r="AE27" s="33">
        <f t="shared" si="15"/>
        <v>1252</v>
      </c>
      <c r="AF27" s="35"/>
    </row>
    <row r="28" spans="1:32" s="11" customFormat="1" ht="12.75">
      <c r="A28" s="15">
        <v>17</v>
      </c>
      <c r="B28" s="7" t="s">
        <v>28</v>
      </c>
      <c r="C28" s="14">
        <v>5</v>
      </c>
      <c r="D28" s="14">
        <f t="shared" si="0"/>
        <v>375</v>
      </c>
      <c r="E28" s="14">
        <v>6</v>
      </c>
      <c r="F28" s="14">
        <f t="shared" si="1"/>
        <v>510</v>
      </c>
      <c r="G28" s="14">
        <v>1</v>
      </c>
      <c r="H28" s="14">
        <f t="shared" si="2"/>
        <v>26</v>
      </c>
      <c r="I28" s="14">
        <v>1</v>
      </c>
      <c r="J28" s="14">
        <f t="shared" si="3"/>
        <v>28</v>
      </c>
      <c r="K28" s="14">
        <f t="shared" si="4"/>
        <v>1</v>
      </c>
      <c r="L28" s="14">
        <f t="shared" si="5"/>
        <v>28</v>
      </c>
      <c r="M28" s="14">
        <v>1</v>
      </c>
      <c r="N28" s="14">
        <f t="shared" si="6"/>
        <v>40</v>
      </c>
      <c r="O28" s="14">
        <v>1</v>
      </c>
      <c r="P28" s="14">
        <f t="shared" si="7"/>
        <v>42</v>
      </c>
      <c r="Q28" s="14">
        <f t="shared" si="8"/>
        <v>1</v>
      </c>
      <c r="R28" s="14">
        <f t="shared" si="9"/>
        <v>42</v>
      </c>
      <c r="S28" s="14">
        <f t="shared" si="10"/>
        <v>1</v>
      </c>
      <c r="T28" s="14">
        <f t="shared" si="11"/>
        <v>42</v>
      </c>
      <c r="U28" s="1">
        <v>2</v>
      </c>
      <c r="V28" s="14">
        <f t="shared" si="16"/>
        <v>44</v>
      </c>
      <c r="W28" s="21"/>
      <c r="X28" s="21"/>
      <c r="Y28" s="21">
        <v>1</v>
      </c>
      <c r="Z28" s="21">
        <f t="shared" si="12"/>
        <v>22</v>
      </c>
      <c r="AA28" s="21">
        <v>35</v>
      </c>
      <c r="AB28" s="21">
        <f t="shared" si="13"/>
        <v>210</v>
      </c>
      <c r="AC28" s="21"/>
      <c r="AD28" s="21">
        <f t="shared" si="14"/>
        <v>0</v>
      </c>
      <c r="AE28" s="33">
        <f t="shared" si="15"/>
        <v>1409</v>
      </c>
      <c r="AF28" s="35"/>
    </row>
    <row r="29" spans="1:32" s="11" customFormat="1" ht="12.75">
      <c r="A29" s="15">
        <v>18</v>
      </c>
      <c r="B29" s="7" t="s">
        <v>31</v>
      </c>
      <c r="C29" s="14">
        <v>4</v>
      </c>
      <c r="D29" s="14">
        <f t="shared" si="0"/>
        <v>300</v>
      </c>
      <c r="E29" s="14">
        <v>7</v>
      </c>
      <c r="F29" s="14">
        <f t="shared" si="1"/>
        <v>595</v>
      </c>
      <c r="G29" s="14">
        <v>1</v>
      </c>
      <c r="H29" s="14">
        <f t="shared" si="2"/>
        <v>26</v>
      </c>
      <c r="I29" s="14">
        <v>1</v>
      </c>
      <c r="J29" s="14">
        <f t="shared" si="3"/>
        <v>28</v>
      </c>
      <c r="K29" s="14">
        <f t="shared" si="4"/>
        <v>1</v>
      </c>
      <c r="L29" s="14">
        <f t="shared" si="5"/>
        <v>28</v>
      </c>
      <c r="M29" s="14">
        <v>1</v>
      </c>
      <c r="N29" s="14">
        <f t="shared" si="6"/>
        <v>40</v>
      </c>
      <c r="O29" s="14">
        <v>1</v>
      </c>
      <c r="P29" s="14">
        <f t="shared" si="7"/>
        <v>42</v>
      </c>
      <c r="Q29" s="14">
        <f t="shared" si="8"/>
        <v>1</v>
      </c>
      <c r="R29" s="14">
        <f t="shared" si="9"/>
        <v>42</v>
      </c>
      <c r="S29" s="14">
        <f t="shared" si="10"/>
        <v>1</v>
      </c>
      <c r="T29" s="14">
        <f t="shared" si="11"/>
        <v>42</v>
      </c>
      <c r="U29" s="1">
        <v>1</v>
      </c>
      <c r="V29" s="14">
        <f t="shared" si="16"/>
        <v>22</v>
      </c>
      <c r="W29" s="21"/>
      <c r="X29" s="21"/>
      <c r="Y29" s="21">
        <v>2</v>
      </c>
      <c r="Z29" s="21">
        <f t="shared" si="12"/>
        <v>44</v>
      </c>
      <c r="AA29" s="21">
        <v>20</v>
      </c>
      <c r="AB29" s="21">
        <f t="shared" si="13"/>
        <v>120</v>
      </c>
      <c r="AC29" s="21"/>
      <c r="AD29" s="21">
        <f t="shared" si="14"/>
        <v>0</v>
      </c>
      <c r="AE29" s="33">
        <f t="shared" si="15"/>
        <v>1329</v>
      </c>
      <c r="AF29" s="35"/>
    </row>
    <row r="30" spans="1:32" s="11" customFormat="1" ht="12.75">
      <c r="A30" s="15">
        <v>19</v>
      </c>
      <c r="B30" s="7" t="s">
        <v>29</v>
      </c>
      <c r="C30" s="14">
        <v>12</v>
      </c>
      <c r="D30" s="14">
        <f t="shared" si="0"/>
        <v>900</v>
      </c>
      <c r="E30" s="14">
        <v>19</v>
      </c>
      <c r="F30" s="14">
        <f t="shared" si="1"/>
        <v>1615</v>
      </c>
      <c r="G30" s="14">
        <v>2</v>
      </c>
      <c r="H30" s="14">
        <f t="shared" si="2"/>
        <v>52</v>
      </c>
      <c r="I30" s="14">
        <v>1</v>
      </c>
      <c r="J30" s="14">
        <f t="shared" si="3"/>
        <v>28</v>
      </c>
      <c r="K30" s="14">
        <f t="shared" si="4"/>
        <v>1</v>
      </c>
      <c r="L30" s="14">
        <f t="shared" si="5"/>
        <v>28</v>
      </c>
      <c r="M30" s="14">
        <v>2</v>
      </c>
      <c r="N30" s="14">
        <f t="shared" si="6"/>
        <v>80</v>
      </c>
      <c r="O30" s="14">
        <v>2</v>
      </c>
      <c r="P30" s="14">
        <f t="shared" si="7"/>
        <v>84</v>
      </c>
      <c r="Q30" s="14">
        <f t="shared" si="8"/>
        <v>2</v>
      </c>
      <c r="R30" s="14">
        <f t="shared" si="9"/>
        <v>84</v>
      </c>
      <c r="S30" s="14">
        <f t="shared" si="10"/>
        <v>2</v>
      </c>
      <c r="T30" s="14">
        <f t="shared" si="11"/>
        <v>84</v>
      </c>
      <c r="U30" s="1">
        <v>3</v>
      </c>
      <c r="V30" s="14">
        <f t="shared" si="16"/>
        <v>66</v>
      </c>
      <c r="W30" s="21"/>
      <c r="X30" s="21"/>
      <c r="Y30" s="21">
        <v>2</v>
      </c>
      <c r="Z30" s="21">
        <f t="shared" si="12"/>
        <v>44</v>
      </c>
      <c r="AA30" s="21">
        <v>85</v>
      </c>
      <c r="AB30" s="21">
        <f t="shared" si="13"/>
        <v>510</v>
      </c>
      <c r="AC30" s="21">
        <v>1</v>
      </c>
      <c r="AD30" s="21">
        <f t="shared" si="14"/>
        <v>55</v>
      </c>
      <c r="AE30" s="33">
        <f t="shared" si="15"/>
        <v>3630</v>
      </c>
      <c r="AF30" s="35"/>
    </row>
    <row r="31" spans="1:32" s="12" customFormat="1" ht="12.75">
      <c r="A31" s="15">
        <v>20</v>
      </c>
      <c r="B31" s="7" t="s">
        <v>30</v>
      </c>
      <c r="C31" s="14">
        <v>7</v>
      </c>
      <c r="D31" s="14">
        <f t="shared" si="0"/>
        <v>525</v>
      </c>
      <c r="E31" s="14">
        <v>9</v>
      </c>
      <c r="F31" s="14">
        <f t="shared" si="1"/>
        <v>765</v>
      </c>
      <c r="G31" s="14">
        <v>2</v>
      </c>
      <c r="H31" s="14">
        <f t="shared" si="2"/>
        <v>52</v>
      </c>
      <c r="I31" s="14">
        <v>1</v>
      </c>
      <c r="J31" s="14">
        <f t="shared" si="3"/>
        <v>28</v>
      </c>
      <c r="K31" s="14">
        <f t="shared" si="4"/>
        <v>1</v>
      </c>
      <c r="L31" s="14">
        <f t="shared" si="5"/>
        <v>28</v>
      </c>
      <c r="M31" s="14">
        <v>1</v>
      </c>
      <c r="N31" s="14">
        <f t="shared" si="6"/>
        <v>40</v>
      </c>
      <c r="O31" s="14">
        <v>1</v>
      </c>
      <c r="P31" s="14">
        <f t="shared" si="7"/>
        <v>42</v>
      </c>
      <c r="Q31" s="14">
        <f t="shared" si="8"/>
        <v>1</v>
      </c>
      <c r="R31" s="14">
        <f t="shared" si="9"/>
        <v>42</v>
      </c>
      <c r="S31" s="14">
        <f t="shared" si="10"/>
        <v>1</v>
      </c>
      <c r="T31" s="14">
        <f t="shared" si="11"/>
        <v>42</v>
      </c>
      <c r="U31" s="1">
        <v>4</v>
      </c>
      <c r="V31" s="14">
        <f t="shared" si="16"/>
        <v>88</v>
      </c>
      <c r="W31" s="21"/>
      <c r="X31" s="21"/>
      <c r="Y31" s="21">
        <v>2</v>
      </c>
      <c r="Z31" s="21">
        <f t="shared" si="12"/>
        <v>44</v>
      </c>
      <c r="AA31" s="21">
        <v>35</v>
      </c>
      <c r="AB31" s="21">
        <f t="shared" si="13"/>
        <v>210</v>
      </c>
      <c r="AC31" s="21"/>
      <c r="AD31" s="21">
        <f t="shared" si="14"/>
        <v>0</v>
      </c>
      <c r="AE31" s="33">
        <f t="shared" si="15"/>
        <v>1906</v>
      </c>
      <c r="AF31" s="36"/>
    </row>
    <row r="32" spans="1:32" s="11" customFormat="1" ht="12.75">
      <c r="A32" s="15">
        <v>21</v>
      </c>
      <c r="B32" s="7" t="s">
        <v>32</v>
      </c>
      <c r="C32" s="14">
        <v>8</v>
      </c>
      <c r="D32" s="14">
        <f t="shared" si="0"/>
        <v>600</v>
      </c>
      <c r="E32" s="14">
        <v>12</v>
      </c>
      <c r="F32" s="14">
        <f t="shared" si="1"/>
        <v>1020</v>
      </c>
      <c r="G32" s="14">
        <v>2</v>
      </c>
      <c r="H32" s="14">
        <f t="shared" si="2"/>
        <v>52</v>
      </c>
      <c r="I32" s="14">
        <v>1</v>
      </c>
      <c r="J32" s="14">
        <f t="shared" si="3"/>
        <v>28</v>
      </c>
      <c r="K32" s="14">
        <f t="shared" si="4"/>
        <v>1</v>
      </c>
      <c r="L32" s="14">
        <f t="shared" si="5"/>
        <v>28</v>
      </c>
      <c r="M32" s="14">
        <v>1</v>
      </c>
      <c r="N32" s="14">
        <f t="shared" si="6"/>
        <v>40</v>
      </c>
      <c r="O32" s="14">
        <v>1</v>
      </c>
      <c r="P32" s="14">
        <f t="shared" si="7"/>
        <v>42</v>
      </c>
      <c r="Q32" s="14">
        <f t="shared" si="8"/>
        <v>1</v>
      </c>
      <c r="R32" s="14">
        <f t="shared" si="9"/>
        <v>42</v>
      </c>
      <c r="S32" s="14">
        <f t="shared" si="10"/>
        <v>1</v>
      </c>
      <c r="T32" s="14">
        <f t="shared" si="11"/>
        <v>42</v>
      </c>
      <c r="U32" s="1">
        <v>3</v>
      </c>
      <c r="V32" s="14">
        <f t="shared" si="16"/>
        <v>66</v>
      </c>
      <c r="W32" s="21"/>
      <c r="X32" s="21"/>
      <c r="Y32" s="21">
        <v>2</v>
      </c>
      <c r="Z32" s="21">
        <f t="shared" si="12"/>
        <v>44</v>
      </c>
      <c r="AA32" s="21">
        <v>45</v>
      </c>
      <c r="AB32" s="21">
        <f t="shared" si="13"/>
        <v>270</v>
      </c>
      <c r="AC32" s="21"/>
      <c r="AD32" s="21">
        <f t="shared" si="14"/>
        <v>0</v>
      </c>
      <c r="AE32" s="33">
        <f t="shared" si="15"/>
        <v>2274</v>
      </c>
      <c r="AF32" s="35"/>
    </row>
    <row r="33" spans="1:32" s="11" customFormat="1" ht="12.75">
      <c r="A33" s="15">
        <v>22</v>
      </c>
      <c r="B33" s="7" t="s">
        <v>33</v>
      </c>
      <c r="C33" s="14">
        <v>11</v>
      </c>
      <c r="D33" s="14">
        <f t="shared" si="0"/>
        <v>825</v>
      </c>
      <c r="E33" s="14">
        <v>14</v>
      </c>
      <c r="F33" s="14">
        <f t="shared" si="1"/>
        <v>1190</v>
      </c>
      <c r="G33" s="14">
        <v>2</v>
      </c>
      <c r="H33" s="14">
        <f t="shared" si="2"/>
        <v>52</v>
      </c>
      <c r="I33" s="14">
        <v>1</v>
      </c>
      <c r="J33" s="14">
        <f t="shared" si="3"/>
        <v>28</v>
      </c>
      <c r="K33" s="14">
        <f t="shared" si="4"/>
        <v>1</v>
      </c>
      <c r="L33" s="14">
        <f t="shared" si="5"/>
        <v>28</v>
      </c>
      <c r="M33" s="14">
        <v>2</v>
      </c>
      <c r="N33" s="14">
        <f t="shared" si="6"/>
        <v>80</v>
      </c>
      <c r="O33" s="14">
        <v>2</v>
      </c>
      <c r="P33" s="14">
        <f t="shared" si="7"/>
        <v>84</v>
      </c>
      <c r="Q33" s="14">
        <f t="shared" si="8"/>
        <v>2</v>
      </c>
      <c r="R33" s="14">
        <f t="shared" si="9"/>
        <v>84</v>
      </c>
      <c r="S33" s="14">
        <f t="shared" si="10"/>
        <v>2</v>
      </c>
      <c r="T33" s="14">
        <f t="shared" si="11"/>
        <v>84</v>
      </c>
      <c r="U33" s="1">
        <v>4</v>
      </c>
      <c r="V33" s="14">
        <f t="shared" si="16"/>
        <v>88</v>
      </c>
      <c r="W33" s="21"/>
      <c r="X33" s="21"/>
      <c r="Y33" s="21">
        <v>2</v>
      </c>
      <c r="Z33" s="21">
        <f t="shared" si="12"/>
        <v>44</v>
      </c>
      <c r="AA33" s="21">
        <v>85</v>
      </c>
      <c r="AB33" s="21">
        <f t="shared" si="13"/>
        <v>510</v>
      </c>
      <c r="AC33" s="21"/>
      <c r="AD33" s="21">
        <f t="shared" si="14"/>
        <v>0</v>
      </c>
      <c r="AE33" s="33">
        <f t="shared" si="15"/>
        <v>3097</v>
      </c>
      <c r="AF33" s="35"/>
    </row>
    <row r="34" spans="1:32" s="11" customFormat="1" ht="12.75">
      <c r="A34" s="15">
        <v>23</v>
      </c>
      <c r="B34" s="7" t="s">
        <v>35</v>
      </c>
      <c r="C34" s="14">
        <v>4</v>
      </c>
      <c r="D34" s="14">
        <f t="shared" si="0"/>
        <v>300</v>
      </c>
      <c r="E34" s="14">
        <v>7</v>
      </c>
      <c r="F34" s="14">
        <f t="shared" si="1"/>
        <v>595</v>
      </c>
      <c r="G34" s="14">
        <v>1</v>
      </c>
      <c r="H34" s="14">
        <f t="shared" si="2"/>
        <v>26</v>
      </c>
      <c r="I34" s="14">
        <v>1</v>
      </c>
      <c r="J34" s="14">
        <f t="shared" si="3"/>
        <v>28</v>
      </c>
      <c r="K34" s="14">
        <f t="shared" si="4"/>
        <v>1</v>
      </c>
      <c r="L34" s="14">
        <f t="shared" si="5"/>
        <v>28</v>
      </c>
      <c r="M34" s="14">
        <v>1</v>
      </c>
      <c r="N34" s="14">
        <f t="shared" si="6"/>
        <v>40</v>
      </c>
      <c r="O34" s="14">
        <v>1</v>
      </c>
      <c r="P34" s="14">
        <f t="shared" si="7"/>
        <v>42</v>
      </c>
      <c r="Q34" s="14">
        <f t="shared" si="8"/>
        <v>1</v>
      </c>
      <c r="R34" s="14">
        <f t="shared" si="9"/>
        <v>42</v>
      </c>
      <c r="S34" s="14">
        <f t="shared" si="10"/>
        <v>1</v>
      </c>
      <c r="T34" s="14">
        <f t="shared" si="11"/>
        <v>42</v>
      </c>
      <c r="U34" s="1"/>
      <c r="V34" s="14">
        <f t="shared" si="16"/>
        <v>0</v>
      </c>
      <c r="W34" s="21"/>
      <c r="X34" s="21"/>
      <c r="Y34" s="21">
        <v>2</v>
      </c>
      <c r="Z34" s="21">
        <f t="shared" si="12"/>
        <v>44</v>
      </c>
      <c r="AA34" s="21">
        <v>35</v>
      </c>
      <c r="AB34" s="21">
        <f t="shared" si="13"/>
        <v>210</v>
      </c>
      <c r="AC34" s="21"/>
      <c r="AD34" s="21">
        <f t="shared" si="14"/>
        <v>0</v>
      </c>
      <c r="AE34" s="33">
        <f t="shared" si="15"/>
        <v>1397</v>
      </c>
      <c r="AF34" s="35"/>
    </row>
    <row r="35" spans="1:32" s="11" customFormat="1" ht="12.75">
      <c r="A35" s="15">
        <v>24</v>
      </c>
      <c r="B35" s="7" t="s">
        <v>34</v>
      </c>
      <c r="C35" s="14">
        <v>10</v>
      </c>
      <c r="D35" s="14">
        <f t="shared" si="0"/>
        <v>750</v>
      </c>
      <c r="E35" s="14">
        <v>14</v>
      </c>
      <c r="F35" s="14">
        <f t="shared" si="1"/>
        <v>1190</v>
      </c>
      <c r="G35" s="14">
        <v>2</v>
      </c>
      <c r="H35" s="14">
        <f t="shared" si="2"/>
        <v>52</v>
      </c>
      <c r="I35" s="14">
        <v>1</v>
      </c>
      <c r="J35" s="14">
        <f t="shared" si="3"/>
        <v>28</v>
      </c>
      <c r="K35" s="14">
        <f t="shared" si="4"/>
        <v>1</v>
      </c>
      <c r="L35" s="14">
        <f t="shared" si="5"/>
        <v>28</v>
      </c>
      <c r="M35" s="14">
        <v>1</v>
      </c>
      <c r="N35" s="14">
        <f t="shared" si="6"/>
        <v>40</v>
      </c>
      <c r="O35" s="14">
        <v>1</v>
      </c>
      <c r="P35" s="14">
        <f t="shared" si="7"/>
        <v>42</v>
      </c>
      <c r="Q35" s="14">
        <f t="shared" si="8"/>
        <v>1</v>
      </c>
      <c r="R35" s="14">
        <f t="shared" si="9"/>
        <v>42</v>
      </c>
      <c r="S35" s="14">
        <f t="shared" si="10"/>
        <v>1</v>
      </c>
      <c r="T35" s="14">
        <f t="shared" si="11"/>
        <v>42</v>
      </c>
      <c r="U35" s="1"/>
      <c r="V35" s="14">
        <f t="shared" si="16"/>
        <v>0</v>
      </c>
      <c r="W35" s="21"/>
      <c r="X35" s="21"/>
      <c r="Y35" s="21">
        <v>2</v>
      </c>
      <c r="Z35" s="21">
        <f t="shared" si="12"/>
        <v>44</v>
      </c>
      <c r="AA35" s="21">
        <v>60</v>
      </c>
      <c r="AB35" s="21">
        <f t="shared" si="13"/>
        <v>360</v>
      </c>
      <c r="AC35" s="21"/>
      <c r="AD35" s="21">
        <f t="shared" si="14"/>
        <v>0</v>
      </c>
      <c r="AE35" s="33">
        <f t="shared" si="15"/>
        <v>2618</v>
      </c>
      <c r="AF35" s="35"/>
    </row>
    <row r="36" spans="1:32" s="12" customFormat="1" ht="12.75">
      <c r="A36" s="18">
        <v>25</v>
      </c>
      <c r="B36" s="7" t="s">
        <v>42</v>
      </c>
      <c r="C36" s="14">
        <v>8</v>
      </c>
      <c r="D36" s="14">
        <f t="shared" si="0"/>
        <v>600</v>
      </c>
      <c r="E36" s="14">
        <v>11</v>
      </c>
      <c r="F36" s="14">
        <f t="shared" si="1"/>
        <v>935</v>
      </c>
      <c r="G36" s="14">
        <v>1</v>
      </c>
      <c r="H36" s="14">
        <f t="shared" si="2"/>
        <v>26</v>
      </c>
      <c r="I36" s="14">
        <v>1</v>
      </c>
      <c r="J36" s="14">
        <f t="shared" si="3"/>
        <v>28</v>
      </c>
      <c r="K36" s="14">
        <f t="shared" si="4"/>
        <v>1</v>
      </c>
      <c r="L36" s="14">
        <f t="shared" si="5"/>
        <v>28</v>
      </c>
      <c r="M36" s="14">
        <v>2</v>
      </c>
      <c r="N36" s="14">
        <f t="shared" si="6"/>
        <v>80</v>
      </c>
      <c r="O36" s="14">
        <v>2</v>
      </c>
      <c r="P36" s="14">
        <f t="shared" si="7"/>
        <v>84</v>
      </c>
      <c r="Q36" s="14">
        <f t="shared" si="8"/>
        <v>2</v>
      </c>
      <c r="R36" s="14">
        <f t="shared" si="9"/>
        <v>84</v>
      </c>
      <c r="S36" s="14">
        <f t="shared" si="10"/>
        <v>2</v>
      </c>
      <c r="T36" s="14">
        <f t="shared" si="11"/>
        <v>84</v>
      </c>
      <c r="U36" s="1"/>
      <c r="V36" s="14">
        <f t="shared" si="16"/>
        <v>0</v>
      </c>
      <c r="W36" s="21"/>
      <c r="X36" s="21"/>
      <c r="Y36" s="21">
        <v>2</v>
      </c>
      <c r="Z36" s="21">
        <f t="shared" si="12"/>
        <v>44</v>
      </c>
      <c r="AA36" s="21">
        <v>50</v>
      </c>
      <c r="AB36" s="21">
        <f t="shared" si="13"/>
        <v>300</v>
      </c>
      <c r="AC36" s="21">
        <v>1</v>
      </c>
      <c r="AD36" s="21">
        <f t="shared" si="14"/>
        <v>55</v>
      </c>
      <c r="AE36" s="33">
        <f t="shared" si="15"/>
        <v>2348</v>
      </c>
      <c r="AF36" s="36"/>
    </row>
    <row r="37" spans="1:32" s="11" customFormat="1" ht="12.75">
      <c r="A37" s="15">
        <v>26</v>
      </c>
      <c r="B37" s="7" t="s">
        <v>36</v>
      </c>
      <c r="C37" s="14">
        <v>8</v>
      </c>
      <c r="D37" s="14">
        <f t="shared" si="0"/>
        <v>600</v>
      </c>
      <c r="E37" s="14">
        <v>11</v>
      </c>
      <c r="F37" s="14">
        <f t="shared" si="1"/>
        <v>935</v>
      </c>
      <c r="G37" s="14">
        <v>2</v>
      </c>
      <c r="H37" s="14">
        <f t="shared" si="2"/>
        <v>52</v>
      </c>
      <c r="I37" s="14">
        <v>1</v>
      </c>
      <c r="J37" s="14">
        <f t="shared" si="3"/>
        <v>28</v>
      </c>
      <c r="K37" s="14">
        <f t="shared" si="4"/>
        <v>1</v>
      </c>
      <c r="L37" s="14">
        <f t="shared" si="5"/>
        <v>28</v>
      </c>
      <c r="M37" s="14">
        <v>1</v>
      </c>
      <c r="N37" s="14">
        <f t="shared" si="6"/>
        <v>40</v>
      </c>
      <c r="O37" s="14">
        <v>1</v>
      </c>
      <c r="P37" s="14">
        <f t="shared" si="7"/>
        <v>42</v>
      </c>
      <c r="Q37" s="14">
        <f t="shared" si="8"/>
        <v>1</v>
      </c>
      <c r="R37" s="14">
        <f t="shared" si="9"/>
        <v>42</v>
      </c>
      <c r="S37" s="14">
        <f t="shared" si="10"/>
        <v>1</v>
      </c>
      <c r="T37" s="14">
        <f t="shared" si="11"/>
        <v>42</v>
      </c>
      <c r="U37" s="1">
        <v>6</v>
      </c>
      <c r="V37" s="14">
        <f t="shared" si="16"/>
        <v>132</v>
      </c>
      <c r="W37" s="21">
        <v>1</v>
      </c>
      <c r="X37" s="21">
        <f aca="true" t="shared" si="17" ref="X37:X45">W37*22</f>
        <v>22</v>
      </c>
      <c r="Y37" s="21">
        <v>2</v>
      </c>
      <c r="Z37" s="21">
        <f t="shared" si="12"/>
        <v>44</v>
      </c>
      <c r="AA37" s="21">
        <v>50</v>
      </c>
      <c r="AB37" s="21">
        <f t="shared" si="13"/>
        <v>300</v>
      </c>
      <c r="AC37" s="21"/>
      <c r="AD37" s="21">
        <f t="shared" si="14"/>
        <v>0</v>
      </c>
      <c r="AE37" s="33">
        <f t="shared" si="15"/>
        <v>2307</v>
      </c>
      <c r="AF37" s="35"/>
    </row>
    <row r="38" spans="1:32" s="11" customFormat="1" ht="12" customHeight="1">
      <c r="A38" s="15">
        <v>27</v>
      </c>
      <c r="B38" s="7" t="s">
        <v>14</v>
      </c>
      <c r="C38" s="14">
        <v>6</v>
      </c>
      <c r="D38" s="14">
        <f t="shared" si="0"/>
        <v>450</v>
      </c>
      <c r="E38" s="14">
        <v>12</v>
      </c>
      <c r="F38" s="14">
        <f t="shared" si="1"/>
        <v>1020</v>
      </c>
      <c r="G38" s="14">
        <v>2</v>
      </c>
      <c r="H38" s="14">
        <f t="shared" si="2"/>
        <v>52</v>
      </c>
      <c r="I38" s="14">
        <v>1</v>
      </c>
      <c r="J38" s="14">
        <f t="shared" si="3"/>
        <v>28</v>
      </c>
      <c r="K38" s="14">
        <f t="shared" si="4"/>
        <v>1</v>
      </c>
      <c r="L38" s="14">
        <f t="shared" si="5"/>
        <v>28</v>
      </c>
      <c r="M38" s="14">
        <v>1</v>
      </c>
      <c r="N38" s="14">
        <f t="shared" si="6"/>
        <v>40</v>
      </c>
      <c r="O38" s="14">
        <v>1</v>
      </c>
      <c r="P38" s="14">
        <f t="shared" si="7"/>
        <v>42</v>
      </c>
      <c r="Q38" s="14">
        <f t="shared" si="8"/>
        <v>1</v>
      </c>
      <c r="R38" s="14">
        <f t="shared" si="9"/>
        <v>42</v>
      </c>
      <c r="S38" s="14">
        <f t="shared" si="10"/>
        <v>1</v>
      </c>
      <c r="T38" s="14">
        <f t="shared" si="11"/>
        <v>42</v>
      </c>
      <c r="U38" s="1"/>
      <c r="V38" s="14">
        <f t="shared" si="16"/>
        <v>0</v>
      </c>
      <c r="W38" s="21"/>
      <c r="X38" s="21">
        <f t="shared" si="17"/>
        <v>0</v>
      </c>
      <c r="Y38" s="21">
        <v>2</v>
      </c>
      <c r="Z38" s="21">
        <f t="shared" si="12"/>
        <v>44</v>
      </c>
      <c r="AA38" s="21">
        <v>50</v>
      </c>
      <c r="AB38" s="21">
        <f t="shared" si="13"/>
        <v>300</v>
      </c>
      <c r="AC38" s="21"/>
      <c r="AD38" s="21">
        <f t="shared" si="14"/>
        <v>0</v>
      </c>
      <c r="AE38" s="33">
        <f t="shared" si="15"/>
        <v>2088</v>
      </c>
      <c r="AF38" s="35"/>
    </row>
    <row r="39" spans="1:32" s="3" customFormat="1" ht="15.75" hidden="1">
      <c r="A39" s="40" t="s">
        <v>2</v>
      </c>
      <c r="B39" s="41"/>
      <c r="C39" s="14"/>
      <c r="D39" s="14">
        <f t="shared" si="0"/>
        <v>0</v>
      </c>
      <c r="E39" s="14"/>
      <c r="F39" s="14">
        <f t="shared" si="1"/>
        <v>0</v>
      </c>
      <c r="G39" s="14">
        <v>2</v>
      </c>
      <c r="H39" s="14">
        <f t="shared" si="2"/>
        <v>52</v>
      </c>
      <c r="I39" s="14">
        <v>1</v>
      </c>
      <c r="J39" s="14">
        <f t="shared" si="3"/>
        <v>28</v>
      </c>
      <c r="K39" s="14">
        <f t="shared" si="4"/>
        <v>1</v>
      </c>
      <c r="L39" s="14">
        <f t="shared" si="5"/>
        <v>28</v>
      </c>
      <c r="M39" s="14">
        <v>1</v>
      </c>
      <c r="N39" s="14">
        <f t="shared" si="6"/>
        <v>40</v>
      </c>
      <c r="O39" s="14">
        <v>1</v>
      </c>
      <c r="P39" s="14">
        <f t="shared" si="7"/>
        <v>42</v>
      </c>
      <c r="Q39" s="14">
        <f t="shared" si="8"/>
        <v>1</v>
      </c>
      <c r="R39" s="14">
        <f t="shared" si="9"/>
        <v>42</v>
      </c>
      <c r="S39" s="14">
        <f t="shared" si="10"/>
        <v>1</v>
      </c>
      <c r="T39" s="14">
        <f t="shared" si="11"/>
        <v>42</v>
      </c>
      <c r="U39" s="1"/>
      <c r="V39" s="14">
        <f t="shared" si="16"/>
        <v>0</v>
      </c>
      <c r="W39" s="21"/>
      <c r="X39" s="21">
        <f t="shared" si="17"/>
        <v>0</v>
      </c>
      <c r="Y39" s="21">
        <v>2</v>
      </c>
      <c r="Z39" s="21">
        <f t="shared" si="12"/>
        <v>44</v>
      </c>
      <c r="AA39" s="21"/>
      <c r="AB39" s="21">
        <f t="shared" si="13"/>
        <v>0</v>
      </c>
      <c r="AC39" s="21"/>
      <c r="AD39" s="21">
        <f t="shared" si="14"/>
        <v>0</v>
      </c>
      <c r="AE39" s="33">
        <f t="shared" si="15"/>
        <v>318</v>
      </c>
      <c r="AF39" s="2"/>
    </row>
    <row r="40" spans="1:32" ht="12.75" hidden="1">
      <c r="A40" s="46" t="s">
        <v>37</v>
      </c>
      <c r="B40" s="47"/>
      <c r="C40" s="14"/>
      <c r="D40" s="14">
        <f t="shared" si="0"/>
        <v>0</v>
      </c>
      <c r="E40" s="14"/>
      <c r="F40" s="14">
        <f t="shared" si="1"/>
        <v>0</v>
      </c>
      <c r="G40" s="14">
        <v>2</v>
      </c>
      <c r="H40" s="14">
        <f t="shared" si="2"/>
        <v>52</v>
      </c>
      <c r="I40" s="14">
        <v>1</v>
      </c>
      <c r="J40" s="14">
        <f t="shared" si="3"/>
        <v>28</v>
      </c>
      <c r="K40" s="14">
        <f t="shared" si="4"/>
        <v>1</v>
      </c>
      <c r="L40" s="14">
        <f t="shared" si="5"/>
        <v>28</v>
      </c>
      <c r="M40" s="14">
        <v>1</v>
      </c>
      <c r="N40" s="14">
        <f t="shared" si="6"/>
        <v>40</v>
      </c>
      <c r="O40" s="14">
        <v>1</v>
      </c>
      <c r="P40" s="14">
        <f t="shared" si="7"/>
        <v>42</v>
      </c>
      <c r="Q40" s="14">
        <f t="shared" si="8"/>
        <v>1</v>
      </c>
      <c r="R40" s="14">
        <f t="shared" si="9"/>
        <v>42</v>
      </c>
      <c r="S40" s="14">
        <f t="shared" si="10"/>
        <v>1</v>
      </c>
      <c r="T40" s="14">
        <f t="shared" si="11"/>
        <v>42</v>
      </c>
      <c r="U40" s="1"/>
      <c r="V40" s="14">
        <f t="shared" si="16"/>
        <v>0</v>
      </c>
      <c r="W40" s="21"/>
      <c r="X40" s="21">
        <f t="shared" si="17"/>
        <v>0</v>
      </c>
      <c r="Y40" s="21">
        <v>2</v>
      </c>
      <c r="Z40" s="21">
        <f t="shared" si="12"/>
        <v>44</v>
      </c>
      <c r="AA40" s="21"/>
      <c r="AB40" s="21">
        <f t="shared" si="13"/>
        <v>0</v>
      </c>
      <c r="AC40" s="21"/>
      <c r="AD40" s="21">
        <f t="shared" si="14"/>
        <v>0</v>
      </c>
      <c r="AE40" s="33">
        <f t="shared" si="15"/>
        <v>318</v>
      </c>
      <c r="AF40" s="1"/>
    </row>
    <row r="41" spans="1:32" s="11" customFormat="1" ht="12.75">
      <c r="A41" s="17">
        <v>28</v>
      </c>
      <c r="B41" s="10" t="s">
        <v>44</v>
      </c>
      <c r="C41" s="14">
        <v>15</v>
      </c>
      <c r="D41" s="14">
        <f t="shared" si="0"/>
        <v>1125</v>
      </c>
      <c r="E41" s="14">
        <v>20</v>
      </c>
      <c r="F41" s="14">
        <f t="shared" si="1"/>
        <v>1700</v>
      </c>
      <c r="G41" s="14">
        <v>3</v>
      </c>
      <c r="H41" s="14">
        <f t="shared" si="2"/>
        <v>78</v>
      </c>
      <c r="I41" s="14">
        <v>2</v>
      </c>
      <c r="J41" s="14">
        <f t="shared" si="3"/>
        <v>56</v>
      </c>
      <c r="K41" s="14">
        <f t="shared" si="4"/>
        <v>2</v>
      </c>
      <c r="L41" s="14">
        <f t="shared" si="5"/>
        <v>56</v>
      </c>
      <c r="M41" s="14">
        <v>3</v>
      </c>
      <c r="N41" s="14">
        <f t="shared" si="6"/>
        <v>120</v>
      </c>
      <c r="O41" s="14">
        <v>2</v>
      </c>
      <c r="P41" s="14">
        <f t="shared" si="7"/>
        <v>84</v>
      </c>
      <c r="Q41" s="14">
        <f t="shared" si="8"/>
        <v>2</v>
      </c>
      <c r="R41" s="14">
        <f t="shared" si="9"/>
        <v>84</v>
      </c>
      <c r="S41" s="14">
        <f t="shared" si="10"/>
        <v>2</v>
      </c>
      <c r="T41" s="14">
        <f t="shared" si="11"/>
        <v>84</v>
      </c>
      <c r="U41" s="1">
        <v>5</v>
      </c>
      <c r="V41" s="14">
        <f t="shared" si="16"/>
        <v>110</v>
      </c>
      <c r="W41" s="21"/>
      <c r="X41" s="21">
        <f t="shared" si="17"/>
        <v>0</v>
      </c>
      <c r="Y41" s="21">
        <v>4</v>
      </c>
      <c r="Z41" s="21">
        <f t="shared" si="12"/>
        <v>88</v>
      </c>
      <c r="AA41" s="21">
        <v>120</v>
      </c>
      <c r="AB41" s="21">
        <f t="shared" si="13"/>
        <v>720</v>
      </c>
      <c r="AC41" s="21"/>
      <c r="AD41" s="21">
        <f t="shared" si="14"/>
        <v>0</v>
      </c>
      <c r="AE41" s="33">
        <f t="shared" si="15"/>
        <v>4305</v>
      </c>
      <c r="AF41" s="35"/>
    </row>
    <row r="42" spans="1:32" s="11" customFormat="1" ht="12.75">
      <c r="A42" s="9">
        <v>29</v>
      </c>
      <c r="B42" s="10" t="s">
        <v>46</v>
      </c>
      <c r="C42" s="14">
        <v>15</v>
      </c>
      <c r="D42" s="14">
        <f t="shared" si="0"/>
        <v>1125</v>
      </c>
      <c r="E42" s="14">
        <v>18</v>
      </c>
      <c r="F42" s="14">
        <f t="shared" si="1"/>
        <v>1530</v>
      </c>
      <c r="G42" s="14">
        <v>3</v>
      </c>
      <c r="H42" s="14">
        <f t="shared" si="2"/>
        <v>78</v>
      </c>
      <c r="I42" s="14">
        <v>2</v>
      </c>
      <c r="J42" s="14">
        <f t="shared" si="3"/>
        <v>56</v>
      </c>
      <c r="K42" s="14">
        <f t="shared" si="4"/>
        <v>2</v>
      </c>
      <c r="L42" s="14">
        <f t="shared" si="5"/>
        <v>56</v>
      </c>
      <c r="M42" s="14">
        <v>3</v>
      </c>
      <c r="N42" s="14">
        <f t="shared" si="6"/>
        <v>120</v>
      </c>
      <c r="O42" s="14">
        <v>2</v>
      </c>
      <c r="P42" s="14">
        <f t="shared" si="7"/>
        <v>84</v>
      </c>
      <c r="Q42" s="14">
        <f t="shared" si="8"/>
        <v>2</v>
      </c>
      <c r="R42" s="14">
        <f t="shared" si="9"/>
        <v>84</v>
      </c>
      <c r="S42" s="14">
        <f t="shared" si="10"/>
        <v>2</v>
      </c>
      <c r="T42" s="14">
        <f t="shared" si="11"/>
        <v>84</v>
      </c>
      <c r="U42" s="1">
        <v>5</v>
      </c>
      <c r="V42" s="14">
        <f t="shared" si="16"/>
        <v>110</v>
      </c>
      <c r="W42" s="21">
        <v>5</v>
      </c>
      <c r="X42" s="21">
        <f t="shared" si="17"/>
        <v>110</v>
      </c>
      <c r="Y42" s="21">
        <v>4</v>
      </c>
      <c r="Z42" s="21">
        <f t="shared" si="12"/>
        <v>88</v>
      </c>
      <c r="AA42" s="21">
        <v>140</v>
      </c>
      <c r="AB42" s="21">
        <f t="shared" si="13"/>
        <v>840</v>
      </c>
      <c r="AC42" s="21">
        <v>2</v>
      </c>
      <c r="AD42" s="21">
        <f t="shared" si="14"/>
        <v>110</v>
      </c>
      <c r="AE42" s="33">
        <f t="shared" si="15"/>
        <v>4475</v>
      </c>
      <c r="AF42" s="35"/>
    </row>
    <row r="43" spans="1:32" s="11" customFormat="1" ht="12.75">
      <c r="A43" s="17">
        <v>30</v>
      </c>
      <c r="B43" s="10" t="s">
        <v>45</v>
      </c>
      <c r="C43" s="14">
        <v>10</v>
      </c>
      <c r="D43" s="14">
        <f t="shared" si="0"/>
        <v>750</v>
      </c>
      <c r="E43" s="14">
        <v>13</v>
      </c>
      <c r="F43" s="14">
        <f t="shared" si="1"/>
        <v>1105</v>
      </c>
      <c r="G43" s="14">
        <v>2</v>
      </c>
      <c r="H43" s="14">
        <f t="shared" si="2"/>
        <v>52</v>
      </c>
      <c r="I43" s="14">
        <v>1</v>
      </c>
      <c r="J43" s="14">
        <f t="shared" si="3"/>
        <v>28</v>
      </c>
      <c r="K43" s="14">
        <f t="shared" si="4"/>
        <v>1</v>
      </c>
      <c r="L43" s="14">
        <f t="shared" si="5"/>
        <v>28</v>
      </c>
      <c r="M43" s="14">
        <v>2</v>
      </c>
      <c r="N43" s="14">
        <f t="shared" si="6"/>
        <v>80</v>
      </c>
      <c r="O43" s="14">
        <v>1</v>
      </c>
      <c r="P43" s="14">
        <f t="shared" si="7"/>
        <v>42</v>
      </c>
      <c r="Q43" s="14">
        <f t="shared" si="8"/>
        <v>1</v>
      </c>
      <c r="R43" s="14">
        <f t="shared" si="9"/>
        <v>42</v>
      </c>
      <c r="S43" s="14">
        <f t="shared" si="10"/>
        <v>1</v>
      </c>
      <c r="T43" s="14">
        <f t="shared" si="11"/>
        <v>42</v>
      </c>
      <c r="U43" s="1">
        <v>2</v>
      </c>
      <c r="V43" s="14">
        <f t="shared" si="16"/>
        <v>44</v>
      </c>
      <c r="W43" s="21"/>
      <c r="X43" s="21">
        <f t="shared" si="17"/>
        <v>0</v>
      </c>
      <c r="Y43" s="21">
        <v>3</v>
      </c>
      <c r="Z43" s="21">
        <f t="shared" si="12"/>
        <v>66</v>
      </c>
      <c r="AA43" s="21">
        <v>75</v>
      </c>
      <c r="AB43" s="21">
        <f t="shared" si="13"/>
        <v>450</v>
      </c>
      <c r="AC43" s="21">
        <v>2</v>
      </c>
      <c r="AD43" s="21">
        <f t="shared" si="14"/>
        <v>110</v>
      </c>
      <c r="AE43" s="33">
        <f t="shared" si="15"/>
        <v>2839</v>
      </c>
      <c r="AF43" s="35"/>
    </row>
    <row r="44" spans="1:32" s="11" customFormat="1" ht="12.75">
      <c r="A44" s="15">
        <v>31</v>
      </c>
      <c r="B44" s="7" t="s">
        <v>38</v>
      </c>
      <c r="C44" s="14">
        <v>21</v>
      </c>
      <c r="D44" s="14">
        <f t="shared" si="0"/>
        <v>1575</v>
      </c>
      <c r="E44" s="14">
        <v>23</v>
      </c>
      <c r="F44" s="14">
        <f t="shared" si="1"/>
        <v>1955</v>
      </c>
      <c r="G44" s="14">
        <v>3</v>
      </c>
      <c r="H44" s="14">
        <f t="shared" si="2"/>
        <v>78</v>
      </c>
      <c r="I44" s="14">
        <v>2</v>
      </c>
      <c r="J44" s="14">
        <f t="shared" si="3"/>
        <v>56</v>
      </c>
      <c r="K44" s="14">
        <f t="shared" si="4"/>
        <v>2</v>
      </c>
      <c r="L44" s="14">
        <f t="shared" si="5"/>
        <v>56</v>
      </c>
      <c r="M44" s="14">
        <v>3</v>
      </c>
      <c r="N44" s="14">
        <f t="shared" si="6"/>
        <v>120</v>
      </c>
      <c r="O44" s="14">
        <v>2</v>
      </c>
      <c r="P44" s="14">
        <f t="shared" si="7"/>
        <v>84</v>
      </c>
      <c r="Q44" s="14">
        <f t="shared" si="8"/>
        <v>2</v>
      </c>
      <c r="R44" s="14">
        <f t="shared" si="9"/>
        <v>84</v>
      </c>
      <c r="S44" s="14">
        <f t="shared" si="10"/>
        <v>2</v>
      </c>
      <c r="T44" s="14">
        <f t="shared" si="11"/>
        <v>84</v>
      </c>
      <c r="U44" s="1">
        <v>1</v>
      </c>
      <c r="V44" s="14">
        <f t="shared" si="16"/>
        <v>22</v>
      </c>
      <c r="W44" s="21">
        <v>5</v>
      </c>
      <c r="X44" s="21">
        <f t="shared" si="17"/>
        <v>110</v>
      </c>
      <c r="Y44" s="21">
        <v>4</v>
      </c>
      <c r="Z44" s="21">
        <f t="shared" si="12"/>
        <v>88</v>
      </c>
      <c r="AA44" s="21">
        <v>180</v>
      </c>
      <c r="AB44" s="21">
        <f t="shared" si="13"/>
        <v>1080</v>
      </c>
      <c r="AC44" s="21"/>
      <c r="AD44" s="21">
        <f t="shared" si="14"/>
        <v>0</v>
      </c>
      <c r="AE44" s="33">
        <f t="shared" si="15"/>
        <v>5392</v>
      </c>
      <c r="AF44" s="35"/>
    </row>
    <row r="45" spans="1:32" s="11" customFormat="1" ht="12.75">
      <c r="A45" s="26">
        <v>32</v>
      </c>
      <c r="B45" s="27" t="s">
        <v>54</v>
      </c>
      <c r="C45" s="14">
        <v>1</v>
      </c>
      <c r="D45" s="14">
        <f t="shared" si="0"/>
        <v>75</v>
      </c>
      <c r="E45" s="14">
        <v>8</v>
      </c>
      <c r="F45" s="14">
        <f t="shared" si="1"/>
        <v>680</v>
      </c>
      <c r="G45" s="14">
        <v>0</v>
      </c>
      <c r="H45" s="14">
        <f t="shared" si="2"/>
        <v>0</v>
      </c>
      <c r="I45" s="14">
        <v>6</v>
      </c>
      <c r="J45" s="14">
        <f t="shared" si="3"/>
        <v>168</v>
      </c>
      <c r="K45" s="14">
        <f t="shared" si="4"/>
        <v>6</v>
      </c>
      <c r="L45" s="14">
        <f t="shared" si="5"/>
        <v>168</v>
      </c>
      <c r="M45" s="14">
        <v>2</v>
      </c>
      <c r="N45" s="14">
        <f t="shared" si="6"/>
        <v>80</v>
      </c>
      <c r="O45" s="14">
        <v>3</v>
      </c>
      <c r="P45" s="14">
        <f t="shared" si="7"/>
        <v>126</v>
      </c>
      <c r="Q45" s="14">
        <f t="shared" si="8"/>
        <v>3</v>
      </c>
      <c r="R45" s="14">
        <f t="shared" si="9"/>
        <v>126</v>
      </c>
      <c r="S45" s="14">
        <f t="shared" si="10"/>
        <v>3</v>
      </c>
      <c r="T45" s="14">
        <f t="shared" si="11"/>
        <v>126</v>
      </c>
      <c r="U45" s="1">
        <v>2</v>
      </c>
      <c r="V45" s="14">
        <f t="shared" si="16"/>
        <v>44</v>
      </c>
      <c r="W45" s="21">
        <v>9</v>
      </c>
      <c r="X45" s="21">
        <f t="shared" si="17"/>
        <v>198</v>
      </c>
      <c r="Y45" s="21">
        <v>0</v>
      </c>
      <c r="Z45" s="21">
        <f t="shared" si="12"/>
        <v>0</v>
      </c>
      <c r="AA45" s="21"/>
      <c r="AB45" s="21">
        <f t="shared" si="13"/>
        <v>0</v>
      </c>
      <c r="AC45" s="21">
        <v>2</v>
      </c>
      <c r="AD45" s="21">
        <f>AC45*55</f>
        <v>110</v>
      </c>
      <c r="AE45" s="33">
        <f t="shared" si="15"/>
        <v>1901</v>
      </c>
      <c r="AF45" s="35"/>
    </row>
    <row r="46" spans="1:31" s="3" customFormat="1" ht="15.75">
      <c r="A46" s="40" t="s">
        <v>39</v>
      </c>
      <c r="B46" s="41"/>
      <c r="C46" s="2">
        <f>C8+C11+C12+C13+C14+C15+C16+C19+C20+C21+C22+C23+C24+C25+C26+C27+C28+C29+C30+C31+C32+C33+C34+C35+C36+C37+C38+C41+C42+C43+C44+C45</f>
        <v>225</v>
      </c>
      <c r="D46" s="2">
        <f>D8+D11+D12+D13+D14+D15+D16+D19+D20+D21+D22+D23+D24+D25+D26+D27+D28+D29+D30+D31+D32+D33+D34+D35+D36+D37+D38+D41+D42+D43+D44+D45</f>
        <v>16875</v>
      </c>
      <c r="E46" s="2">
        <f>E8+E11+E12+E13+E14+E15+E16+E19+E20+E21+E22+E23+E24+E25+E26+E27+E28+E29+E30+E31+E32+E33+E34+E35+E36+E37+E38+E41+E42+E43+E44+E45</f>
        <v>315</v>
      </c>
      <c r="F46" s="2">
        <f>F8+F11+F12+F13+F14+F15+F16+F19+F20+F21+F22+F23+F24+F25+F26+F27+F28+F29+F30+F31+F32+F33+F34+F35+F36+F37+F38+F41+F42+F43+F44+F45</f>
        <v>26775</v>
      </c>
      <c r="G46" s="2">
        <f>G8+G11+G12+G13+G14+G15+G16+G19+G20+G21+G22+G23+G24+G25+G26+G27+G28+G29+G30+G31+G32+G33+G34+G35+G36+G37+G38+G41+G42+G43+G44+G45</f>
        <v>50</v>
      </c>
      <c r="H46" s="2">
        <f>H8+H11+H12+H13+H14+H15+H16+H19+H20+H21+H22+H23+H24+H25+H26+H27+H28+H29+H30+H31+H32+H33+H34+H35+H36+H37+H38+H41+H42+H43+H44+H45</f>
        <v>1300</v>
      </c>
      <c r="I46" s="2">
        <f aca="true" t="shared" si="18" ref="I46:V46">I8+I11+I12+I13+I14+I15+I16+I19+I20+I21+I22+I23+I24+I25+I26+I27+I28+I29+I30+I31+I32+I33+I34+I35+I36+I37+I38+I41+I42+I43+I44+I45</f>
        <v>40</v>
      </c>
      <c r="J46" s="2">
        <f t="shared" si="18"/>
        <v>1120</v>
      </c>
      <c r="K46" s="2">
        <f t="shared" si="18"/>
        <v>40</v>
      </c>
      <c r="L46" s="2">
        <f t="shared" si="18"/>
        <v>1120</v>
      </c>
      <c r="M46" s="2">
        <f t="shared" si="18"/>
        <v>46</v>
      </c>
      <c r="N46" s="2">
        <f t="shared" si="18"/>
        <v>1840</v>
      </c>
      <c r="O46" s="2">
        <f t="shared" si="18"/>
        <v>40</v>
      </c>
      <c r="P46" s="2">
        <f t="shared" si="18"/>
        <v>1680</v>
      </c>
      <c r="Q46" s="2">
        <f t="shared" si="18"/>
        <v>40</v>
      </c>
      <c r="R46" s="2">
        <f t="shared" si="18"/>
        <v>1680</v>
      </c>
      <c r="S46" s="2">
        <f t="shared" si="18"/>
        <v>40</v>
      </c>
      <c r="T46" s="2">
        <f t="shared" si="18"/>
        <v>1680</v>
      </c>
      <c r="U46" s="2">
        <f t="shared" si="18"/>
        <v>50</v>
      </c>
      <c r="V46" s="2">
        <f t="shared" si="18"/>
        <v>1100</v>
      </c>
      <c r="W46" s="2">
        <f aca="true" t="shared" si="19" ref="W46:AD46">W8+W11+W12+W13+W14+W15+W16+W19+W20+W21+W22+W23+W24+W25+W26+W27+W28+W29+W30+W31+W32+W33+W34+W35+W36+W37+W38+W41+W42+W43+W44+W45</f>
        <v>20</v>
      </c>
      <c r="X46" s="2">
        <f t="shared" si="19"/>
        <v>440</v>
      </c>
      <c r="Y46" s="2">
        <f t="shared" si="19"/>
        <v>60</v>
      </c>
      <c r="Z46" s="2">
        <f t="shared" si="19"/>
        <v>1320</v>
      </c>
      <c r="AA46" s="2">
        <f t="shared" si="19"/>
        <v>1500</v>
      </c>
      <c r="AB46" s="2">
        <f t="shared" si="19"/>
        <v>9000</v>
      </c>
      <c r="AC46" s="2">
        <f t="shared" si="19"/>
        <v>10</v>
      </c>
      <c r="AD46" s="2">
        <f t="shared" si="19"/>
        <v>550</v>
      </c>
      <c r="AE46" s="2">
        <f t="shared" si="15"/>
        <v>66480</v>
      </c>
    </row>
  </sheetData>
  <mergeCells count="28">
    <mergeCell ref="W5:X5"/>
    <mergeCell ref="W4:Y4"/>
    <mergeCell ref="S4:U4"/>
    <mergeCell ref="U5:V5"/>
    <mergeCell ref="S5:T5"/>
    <mergeCell ref="C3:AE3"/>
    <mergeCell ref="C5:D5"/>
    <mergeCell ref="E5:F5"/>
    <mergeCell ref="G5:H5"/>
    <mergeCell ref="I5:J5"/>
    <mergeCell ref="K5:L5"/>
    <mergeCell ref="M5:N5"/>
    <mergeCell ref="AC5:AD5"/>
    <mergeCell ref="Y5:Z5"/>
    <mergeCell ref="AA5:AB5"/>
    <mergeCell ref="A4:A5"/>
    <mergeCell ref="B4:B5"/>
    <mergeCell ref="K4:M4"/>
    <mergeCell ref="O4:Q4"/>
    <mergeCell ref="Q5:R5"/>
    <mergeCell ref="O5:P5"/>
    <mergeCell ref="G4:I4"/>
    <mergeCell ref="A46:B46"/>
    <mergeCell ref="A7:B7"/>
    <mergeCell ref="A10:B10"/>
    <mergeCell ref="A18:B18"/>
    <mergeCell ref="A40:B40"/>
    <mergeCell ref="A39:B39"/>
  </mergeCells>
  <printOptions/>
  <pageMargins left="0.3937007874015748" right="0.17" top="0.17" bottom="0.16" header="0.17" footer="0.16"/>
  <pageSetup horizontalDpi="600" verticalDpi="600" orientation="landscape" paperSize="9" scale="60" r:id="rId1"/>
  <colBreaks count="1" manualBreakCount="1">
    <brk id="32" min="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ValentIvan</cp:lastModifiedBy>
  <cp:lastPrinted>2018-01-22T10:36:52Z</cp:lastPrinted>
  <dcterms:created xsi:type="dcterms:W3CDTF">2005-09-08T08:04:38Z</dcterms:created>
  <dcterms:modified xsi:type="dcterms:W3CDTF">2018-01-30T10:01:22Z</dcterms:modified>
  <cp:category/>
  <cp:version/>
  <cp:contentType/>
  <cp:contentStatus/>
</cp:coreProperties>
</file>